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6 год" sheetId="1" state="visible" r:id="rId1"/>
    <sheet name="2027 год" sheetId="2" state="visible" r:id="rId2"/>
    <sheet name="2028 год " sheetId="3" state="visible" r:id="rId3"/>
  </sheets>
  <definedNames>
    <definedName name="_xlnm.Print_Area" localSheetId="0" hidden="0">'2026 год'!$A$1:$L$61</definedName>
    <definedName name="Print_Area" localSheetId="1" hidden="0">'2027 год'!$A$1:$M$59</definedName>
    <definedName name="Print_Area" localSheetId="2" hidden="0">'2028 год '!$A$1:$M$59</definedName>
  </definedNames>
  <calcPr/>
</workbook>
</file>

<file path=xl/sharedStrings.xml><?xml version="1.0" encoding="utf-8"?>
<sst xmlns="http://schemas.openxmlformats.org/spreadsheetml/2006/main" count="65" uniqueCount="65">
  <si>
    <t xml:space="preserve">Расчет межбюджетных трансфертов, предоставляемых местным бюджетам из областного бюджета Новосибирской области на организацию бесперебойной работы объектов тепло-, водоснабжения и водоотведения</t>
  </si>
  <si>
    <t xml:space="preserve">на 2026 год</t>
  </si>
  <si>
    <r>
      <rPr>
        <sz val="14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4"/>
        <color theme="1"/>
        <rFont val="Times New Roman"/>
      </rPr>
      <t xml:space="preserve">министерство жилищно-коммунального хозяйства и энергетики Новосибирской области</t>
    </r>
  </si>
  <si>
    <r>
      <rPr>
        <sz val="14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4"/>
        <color theme="1"/>
        <rFont val="Times New Roman"/>
      </rPr>
      <t>действующее</t>
    </r>
  </si>
  <si>
    <r>
      <rPr>
        <sz val="14"/>
        <color theme="1"/>
        <rFont val="Times New Roman"/>
      </rPr>
      <t xml:space="preserve">Наименование межбюджетного трансферта - </t>
    </r>
    <r>
      <rPr>
        <b/>
        <sz val="14"/>
        <color theme="1"/>
        <rFont val="Times New Roman"/>
      </rPr>
      <t xml:space="preserve">организация бесперебойной работы объектов тепло-, водоснабжения и водоотведения</t>
    </r>
  </si>
  <si>
    <r>
      <rPr>
        <sz val="14"/>
        <color theme="1"/>
        <rFont val="Times New Roman"/>
      </rPr>
      <t xml:space="preserve">Реквизиты НПА, утверждающего методику расчета - </t>
    </r>
    <r>
      <rPr>
        <b/>
        <sz val="14"/>
        <color theme="1"/>
        <rFont val="Times New Roman"/>
      </rPr>
      <t xml:space="preserve">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  </r>
  </si>
  <si>
    <t xml:space="preserve">(для проектов методик указывается проект соответствующей целевой программы)</t>
  </si>
  <si>
    <r>
      <rPr>
        <sz val="14"/>
        <color theme="1"/>
        <rFont val="Times New Roman"/>
      </rPr>
      <t xml:space="preserve">Коды бюджетной классифкации по трансферту - </t>
    </r>
    <r>
      <rPr>
        <b/>
        <sz val="14"/>
        <color theme="1"/>
        <rFont val="Times New Roman"/>
      </rPr>
      <t xml:space="preserve">210 0502 09.3.01.70600 523</t>
    </r>
  </si>
  <si>
    <r>
      <t xml:space="preserve">Расчетная таблица по межбюджетным трансфертам : </t>
    </r>
    <r>
      <rPr>
        <u val="single"/>
        <sz val="14"/>
        <color theme="1"/>
        <rFont val="Times New Roman"/>
      </rPr>
      <t xml:space="preserve">расчетные поля в зависимости от методики</t>
    </r>
  </si>
  <si>
    <t xml:space="preserve">Обязательные поля :</t>
  </si>
  <si>
    <t xml:space="preserve">Наименование муниципального образования</t>
  </si>
  <si>
    <t xml:space="preserve">общий размер бюджетных ассигнований, предусмотренный на предоставление субсидий бюджетам городских округов и муниципальных районов Новосибирской области на обеспечение бесперебойной работы объектов жизнеобеспечения, создание условий их бесперебойной работы в расчетном году, руб</t>
  </si>
  <si>
    <t xml:space="preserve">объем отпущенной тепловой энергии потребителям, без учета полученной со стороны (покупной) в i-м муниципальном районе Новосибирской области (определяется по данным отчетности муниципальных районов по состоянию на 1 января текущего года)*</t>
  </si>
  <si>
    <t xml:space="preserve">сумма всей отпущенной тепловой энергии потребителям, без учета полученной со стороны (покупной) в муниципальных районах Новосибирской области по состоянию на 1 января текущего года</t>
  </si>
  <si>
    <t xml:space="preserve">объем отпущенной тепловой энергии i-го городского округа Новосибирской области (кроме города Новосибирска)**</t>
  </si>
  <si>
    <t xml:space="preserve">сумма протяженностей тепловых, водопроводных сетей в i-м городском округе, муниципальном районе Новосибирской области по состоянию на 1 января текущего года</t>
  </si>
  <si>
    <t xml:space="preserve">сумма всех протяженностей тепловых, водопроводных сетей в муниципальных районах и городских округах Новосибирской области по состоянию на 1 января текущего года.</t>
  </si>
  <si>
    <t xml:space="preserve">Сумма, тыс.рублей</t>
  </si>
  <si>
    <t xml:space="preserve">5= гр.4/30</t>
  </si>
  <si>
    <t xml:space="preserve">***8=(гр.2/2*гр.3)/(гр.4+4*гр.5)+(гр.2/2*гр.6)/гр.7/1000
****8=(гр.2/2*гр.5)/(гр.4+4*гр.5)+(гр.2/2*гр.6)/гр.7/1000</t>
  </si>
  <si>
    <t xml:space="preserve">Баганский район</t>
  </si>
  <si>
    <t xml:space="preserve">Барабинский район</t>
  </si>
  <si>
    <t xml:space="preserve">Болотнинский район</t>
  </si>
  <si>
    <t xml:space="preserve">Венгеровский муниципальный округ</t>
  </si>
  <si>
    <t xml:space="preserve">Доволенский муниципальный округ</t>
  </si>
  <si>
    <t xml:space="preserve">Здвинский район</t>
  </si>
  <si>
    <t xml:space="preserve">Искитимский район</t>
  </si>
  <si>
    <t xml:space="preserve">Карасукский муниципальный округ</t>
  </si>
  <si>
    <t xml:space="preserve">Каргатский район</t>
  </si>
  <si>
    <t xml:space="preserve">Колыванский район</t>
  </si>
  <si>
    <t xml:space="preserve">Коченевский район</t>
  </si>
  <si>
    <t xml:space="preserve">Кочковский район</t>
  </si>
  <si>
    <t xml:space="preserve">Краснозерский район</t>
  </si>
  <si>
    <t xml:space="preserve">Куйбышевский район</t>
  </si>
  <si>
    <t xml:space="preserve">Купинский район</t>
  </si>
  <si>
    <t xml:space="preserve">Кыштовский район</t>
  </si>
  <si>
    <t xml:space="preserve">Маслянинский муниципальный округ</t>
  </si>
  <si>
    <t xml:space="preserve">Мошковский район</t>
  </si>
  <si>
    <t xml:space="preserve">Новосибирский район</t>
  </si>
  <si>
    <t xml:space="preserve">р.п. Кольцово </t>
  </si>
  <si>
    <t xml:space="preserve">Ордынский район</t>
  </si>
  <si>
    <t xml:space="preserve">Северный муниципальный округ</t>
  </si>
  <si>
    <t xml:space="preserve">Сузунский муниципальный округ</t>
  </si>
  <si>
    <t xml:space="preserve">Татарский муниципальный округ</t>
  </si>
  <si>
    <t xml:space="preserve">Тогучинский район</t>
  </si>
  <si>
    <t xml:space="preserve">Убинский муниципальный округ</t>
  </si>
  <si>
    <t xml:space="preserve">Усть-Таркский район</t>
  </si>
  <si>
    <t xml:space="preserve">Чановский муниципальный округ</t>
  </si>
  <si>
    <t xml:space="preserve">Черепановский район</t>
  </si>
  <si>
    <t xml:space="preserve">Чистоозерный район</t>
  </si>
  <si>
    <t xml:space="preserve">Чулымский район</t>
  </si>
  <si>
    <t>г.Бердск</t>
  </si>
  <si>
    <t>г.Искитим</t>
  </si>
  <si>
    <t>г.Обь</t>
  </si>
  <si>
    <t xml:space="preserve">ВСЕГО по местным бюджетам</t>
  </si>
  <si>
    <t xml:space="preserve">в том числе:</t>
  </si>
  <si>
    <t xml:space="preserve">муниципальных районов</t>
  </si>
  <si>
    <t xml:space="preserve">мунуипальных округов</t>
  </si>
  <si>
    <t xml:space="preserve">городских округов</t>
  </si>
  <si>
    <t xml:space="preserve">Примечание : 
*определяется по данным отчетности муниципальных районов по состоянию на 1 января текущего года;
**принимается для расчета субсидии как средневзвешенное значение отпущенной тепловой энергии потребителям муниципальных районов (округов) Новосибирской области и заполняется по всей графе;
***для расчета судсидии муниципальному райну (округу);
****для расчета субсидии городскому округу</t>
  </si>
  <si>
    <t xml:space="preserve">Исполняющий обязанности министра жилищно-коммунального хозяйства и энергетики Новосибирской области</t>
  </si>
  <si>
    <t xml:space="preserve">Е.Г. Назаров</t>
  </si>
  <si>
    <t xml:space="preserve">на 2027 год</t>
  </si>
  <si>
    <t xml:space="preserve">***8=((гр.2/2*гр.3)/(гр.4+4*гр.5)+(гр.2/2*гр.6)/гр.7)/1000
****8=((гр.2/2*гр.5)/(гр.4+4*гр.5)+(гр.2/2*гр.6)/гр.7)/1000</t>
  </si>
  <si>
    <t xml:space="preserve">на 2028 год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</si>
</sst>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4">
    <numFmt numFmtId="160" formatCode="0.0"/>
    <numFmt numFmtId="161" formatCode="#,##0.0"/>
    <numFmt numFmtId="162" formatCode="#,##0.00000"/>
    <numFmt numFmtId="163" formatCode="0.000000000"/>
  </numFmts>
  <fonts count="11">
    <font>
      <sz val="11.000000"/>
      <color theme="1"/>
      <name val="Calibri"/>
      <scheme val="minor"/>
    </font>
    <font>
      <sz val="14.000000"/>
      <color theme="1"/>
      <name val="Times New Roman"/>
    </font>
    <font>
      <sz val="14.000000"/>
      <color indexed="2"/>
      <name val="Times New Roman"/>
    </font>
    <font>
      <b/>
      <sz val="14.000000"/>
      <name val="Times New Roman"/>
    </font>
    <font>
      <sz val="14.000000"/>
      <name val="Times New Roman"/>
    </font>
    <font>
      <sz val="11.000000"/>
      <color theme="1"/>
      <name val="Times New Roman"/>
    </font>
    <font>
      <b/>
      <sz val="14.000000"/>
      <color theme="1"/>
      <name val="Times New Roman"/>
    </font>
    <font>
      <sz val="16.000000"/>
      <color theme="1"/>
      <name val="Times New Roman"/>
    </font>
    <font>
      <sz val="16.000000"/>
      <name val="Times New Roman"/>
    </font>
    <font>
      <sz val="16.000000"/>
      <color indexed="2"/>
      <name val="Times New Roman"/>
    </font>
    <font>
      <sz val="14.000000"/>
      <color theme="1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 tint="0"/>
        <bgColor theme="0" tint="0"/>
      </patternFill>
    </fill>
  </fills>
  <borders count="8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theme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none"/>
      <right style="none"/>
      <top style="thin">
        <color theme="1"/>
      </top>
      <bottom style="thin">
        <color theme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fontId="0" fillId="0" borderId="0" numFmtId="0" applyNumberFormat="1" applyFont="1" applyFill="1" applyBorder="1"/>
  </cellStyleXfs>
  <cellXfs count="81">
    <xf fontId="0" fillId="0" borderId="0" numFmtId="0" xfId="0"/>
    <xf fontId="1" fillId="0" borderId="0" numFmtId="0" xfId="0" applyFont="1"/>
    <xf fontId="1" fillId="0" borderId="0" numFmtId="160" xfId="0" applyNumberFormat="1" applyFont="1"/>
    <xf fontId="2" fillId="0" borderId="0" numFmtId="160" xfId="0" applyNumberFormat="1" applyFont="1"/>
    <xf fontId="3" fillId="0" borderId="0" numFmtId="160" xfId="0" applyNumberFormat="1" applyFont="1" applyAlignment="1">
      <alignment horizontal="center" vertical="center" wrapText="1"/>
    </xf>
    <xf fontId="4" fillId="0" borderId="0" numFmtId="0" xfId="0" applyFont="1"/>
    <xf fontId="4" fillId="0" borderId="0" numFmtId="160" xfId="0" applyNumberFormat="1" applyFont="1" applyAlignment="1">
      <alignment horizontal="right"/>
    </xf>
    <xf fontId="1" fillId="0" borderId="0" numFmtId="160" xfId="0" applyNumberFormat="1" applyFont="1" applyAlignment="1">
      <alignment horizontal="left" wrapText="1"/>
    </xf>
    <xf fontId="2" fillId="0" borderId="0" numFmtId="160" xfId="0" applyNumberFormat="1" applyFont="1" applyAlignment="1">
      <alignment horizontal="left" wrapText="1"/>
    </xf>
    <xf fontId="1" fillId="0" borderId="1" numFmtId="160" xfId="0" applyNumberFormat="1" applyFont="1" applyBorder="1"/>
    <xf fontId="2" fillId="0" borderId="1" numFmtId="160" xfId="0" applyNumberFormat="1" applyFont="1" applyBorder="1"/>
    <xf fontId="1" fillId="0" borderId="2" numFmtId="160" xfId="0" applyNumberFormat="1" applyFont="1" applyBorder="1" applyAlignment="1">
      <alignment horizontal="center" vertical="center" wrapText="1"/>
    </xf>
    <xf fontId="1" fillId="0" borderId="3" numFmtId="160" xfId="0" applyNumberFormat="1" applyFont="1" applyBorder="1" applyAlignment="1">
      <alignment horizontal="center" vertical="center" wrapText="1"/>
    </xf>
    <xf fontId="1" fillId="0" borderId="4" numFmtId="160" xfId="0" applyNumberFormat="1" applyFont="1" applyBorder="1" applyAlignment="1">
      <alignment horizontal="center" vertical="center" wrapText="1"/>
    </xf>
    <xf fontId="1" fillId="0" borderId="5" numFmtId="160" xfId="0" applyNumberFormat="1" applyFont="1" applyBorder="1" applyAlignment="1">
      <alignment horizontal="center" vertical="center" wrapText="1"/>
    </xf>
    <xf fontId="4" fillId="0" borderId="5" numFmtId="160" xfId="0" applyNumberFormat="1" applyFont="1" applyBorder="1" applyAlignment="1">
      <alignment horizontal="center" vertical="center"/>
    </xf>
    <xf fontId="1" fillId="0" borderId="0" numFmtId="0" xfId="0" applyFont="1" applyAlignment="1">
      <alignment horizontal="center" vertical="center"/>
    </xf>
    <xf fontId="1" fillId="0" borderId="2" numFmtId="0" xfId="0" applyFont="1" applyBorder="1" applyAlignment="1">
      <alignment horizontal="center" vertical="center"/>
    </xf>
    <xf fontId="1" fillId="0" borderId="3" numFmtId="0" xfId="0" applyFont="1" applyBorder="1" applyAlignment="1">
      <alignment horizontal="center" vertical="center"/>
    </xf>
    <xf fontId="1" fillId="0" borderId="4" numFmtId="0" xfId="0" applyFont="1" applyBorder="1" applyAlignment="1">
      <alignment horizontal="center" vertical="center"/>
    </xf>
    <xf fontId="4" fillId="2" borderId="5" numFmtId="0" xfId="0" applyFont="1" applyFill="1" applyBorder="1" applyAlignment="1">
      <alignment horizontal="center" vertical="center"/>
    </xf>
    <xf fontId="1" fillId="0" borderId="5" numFmtId="0" xfId="0" applyFont="1" applyBorder="1" applyAlignment="1">
      <alignment horizontal="center" vertical="center"/>
    </xf>
    <xf fontId="4" fillId="0" borderId="5" numFmtId="0" xfId="0" applyFont="1" applyBorder="1" applyAlignment="1">
      <alignment horizontal="center" vertical="center" wrapText="1"/>
    </xf>
    <xf fontId="1" fillId="0" borderId="0" numFmtId="0" xfId="0" applyFont="1" applyAlignment="1">
      <alignment horizontal="center"/>
    </xf>
    <xf fontId="1" fillId="2" borderId="2" numFmtId="160" xfId="0" applyNumberFormat="1" applyFont="1" applyFill="1" applyBorder="1" applyAlignment="1">
      <alignment horizontal="center"/>
    </xf>
    <xf fontId="1" fillId="2" borderId="3" numFmtId="160" xfId="0" applyNumberFormat="1" applyFont="1" applyFill="1" applyBorder="1" applyAlignment="1">
      <alignment horizontal="center"/>
    </xf>
    <xf fontId="1" fillId="2" borderId="4" numFmtId="160" xfId="0" applyNumberFormat="1" applyFont="1" applyFill="1" applyBorder="1" applyAlignment="1">
      <alignment horizontal="center"/>
    </xf>
    <xf fontId="1" fillId="0" borderId="5" numFmtId="4" xfId="0" applyNumberFormat="1" applyFont="1" applyBorder="1" applyAlignment="1">
      <alignment horizontal="center" vertical="center"/>
    </xf>
    <xf fontId="1" fillId="2" borderId="5" numFmtId="160" xfId="0" applyNumberFormat="1" applyFont="1" applyFill="1" applyBorder="1"/>
    <xf fontId="1" fillId="0" borderId="5" numFmtId="161" xfId="0" applyNumberFormat="1" applyFont="1" applyBorder="1" applyAlignment="1">
      <alignment horizontal="center" vertical="center"/>
    </xf>
    <xf fontId="5" fillId="0" borderId="5" numFmtId="4" xfId="0" applyNumberFormat="1" applyFont="1" applyBorder="1" applyAlignment="1">
      <alignment horizontal="center"/>
    </xf>
    <xf fontId="1" fillId="0" borderId="0" numFmtId="4" xfId="0" applyNumberFormat="1" applyFont="1"/>
    <xf fontId="1" fillId="0" borderId="0" numFmtId="162" xfId="0" applyNumberFormat="1" applyFont="1"/>
    <xf fontId="4" fillId="2" borderId="2" numFmtId="160" xfId="0" applyNumberFormat="1" applyFont="1" applyFill="1" applyBorder="1" applyAlignment="1">
      <alignment horizontal="center"/>
    </xf>
    <xf fontId="4" fillId="2" borderId="3" numFmtId="160" xfId="0" applyNumberFormat="1" applyFont="1" applyFill="1" applyBorder="1" applyAlignment="1">
      <alignment horizontal="center"/>
    </xf>
    <xf fontId="4" fillId="2" borderId="4" numFmtId="160" xfId="0" applyNumberFormat="1" applyFont="1" applyFill="1" applyBorder="1" applyAlignment="1">
      <alignment horizontal="center"/>
    </xf>
    <xf fontId="4" fillId="2" borderId="5" numFmtId="160" xfId="0" applyNumberFormat="1" applyFont="1" applyFill="1" applyBorder="1"/>
    <xf fontId="6" fillId="0" borderId="2" numFmtId="160" xfId="0" applyNumberFormat="1" applyFont="1" applyBorder="1" applyAlignment="1">
      <alignment horizontal="left" vertical="top" wrapText="1"/>
    </xf>
    <xf fontId="6" fillId="0" borderId="3" numFmtId="160" xfId="0" applyNumberFormat="1" applyFont="1" applyBorder="1" applyAlignment="1">
      <alignment horizontal="left" vertical="top" wrapText="1"/>
    </xf>
    <xf fontId="6" fillId="0" borderId="4" numFmtId="160" xfId="0" applyNumberFormat="1" applyFont="1" applyBorder="1" applyAlignment="1">
      <alignment horizontal="left" vertical="top" wrapText="1"/>
    </xf>
    <xf fontId="6" fillId="0" borderId="5" numFmtId="160" xfId="0" applyNumberFormat="1" applyFont="1" applyBorder="1"/>
    <xf fontId="6" fillId="0" borderId="5" numFmtId="161" xfId="0" applyNumberFormat="1" applyFont="1" applyBorder="1" applyAlignment="1">
      <alignment horizontal="center" vertical="center"/>
    </xf>
    <xf fontId="6" fillId="0" borderId="0" numFmtId="0" xfId="0" applyFont="1"/>
    <xf fontId="3" fillId="0" borderId="5" numFmtId="160" xfId="0" applyNumberFormat="1" applyFont="1" applyBorder="1" applyAlignment="1">
      <alignment horizontal="center" vertical="center" wrapText="1"/>
    </xf>
    <xf fontId="1" fillId="0" borderId="0" numFmtId="160" xfId="0" applyNumberFormat="1" applyFont="1" applyAlignment="1">
      <alignment horizontal="left" vertical="top" wrapText="1"/>
    </xf>
    <xf fontId="2" fillId="0" borderId="0" numFmtId="160" xfId="0" applyNumberFormat="1" applyFont="1" applyAlignment="1">
      <alignment horizontal="left" vertical="top" wrapText="1"/>
    </xf>
    <xf fontId="1" fillId="0" borderId="0" numFmtId="160" xfId="0" applyNumberFormat="1" applyFont="1" applyAlignment="1">
      <alignment wrapText="1"/>
    </xf>
    <xf fontId="2" fillId="0" borderId="0" numFmtId="160" xfId="0" applyNumberFormat="1" applyFont="1" applyAlignment="1">
      <alignment wrapText="1"/>
    </xf>
    <xf fontId="2" fillId="0" borderId="0" numFmtId="160" xfId="0" applyNumberFormat="1" applyFont="1" applyAlignment="1">
      <alignment horizontal="center"/>
    </xf>
    <xf fontId="7" fillId="0" borderId="0" numFmtId="160" xfId="0" applyNumberFormat="1" applyFont="1" applyAlignment="1">
      <alignment horizontal="left" vertical="top" wrapText="1"/>
    </xf>
    <xf fontId="7" fillId="0" borderId="1" numFmtId="160" xfId="0" applyNumberFormat="1" applyFont="1" applyBorder="1"/>
    <xf fontId="8" fillId="0" borderId="0" numFmtId="160" xfId="0" applyNumberFormat="1" applyFont="1" applyAlignment="1">
      <alignment horizontal="center"/>
    </xf>
    <xf fontId="7" fillId="0" borderId="0" numFmtId="160" xfId="0" applyNumberFormat="1" applyFont="1"/>
    <xf fontId="9" fillId="0" borderId="0" numFmtId="160" xfId="0" applyNumberFormat="1" applyFont="1"/>
    <xf fontId="6" fillId="0" borderId="0" numFmtId="0" xfId="0" applyFont="1" applyAlignment="1">
      <alignment horizontal="center" vertical="center" wrapText="1"/>
    </xf>
    <xf fontId="1" fillId="0" borderId="0" numFmtId="0" xfId="0" applyFont="1" applyAlignment="1">
      <alignment horizontal="left" wrapText="1"/>
    </xf>
    <xf fontId="1" fillId="0" borderId="5" numFmtId="0" xfId="0" applyFont="1" applyBorder="1" applyAlignment="1">
      <alignment horizontal="center" vertical="center" wrapText="1"/>
    </xf>
    <xf fontId="1" fillId="0" borderId="5" numFmtId="0" xfId="0" applyFont="1" applyBorder="1" applyAlignment="1">
      <alignment horizontal="center"/>
    </xf>
    <xf fontId="1" fillId="0" borderId="5" numFmtId="4" xfId="0" applyNumberFormat="1" applyFont="1" applyBorder="1"/>
    <xf fontId="1" fillId="0" borderId="6" numFmtId="161" xfId="0" applyNumberFormat="1" applyFont="1" applyBorder="1" applyAlignment="1">
      <alignment horizontal="center"/>
    </xf>
    <xf fontId="1" fillId="0" borderId="7" numFmtId="161" xfId="0" applyNumberFormat="1" applyFont="1" applyBorder="1" applyAlignment="1">
      <alignment horizontal="center"/>
    </xf>
    <xf fontId="1" fillId="0" borderId="5" numFmtId="0" xfId="0" applyFont="1" applyBorder="1"/>
    <xf fontId="6" fillId="0" borderId="5" numFmtId="0" xfId="0" applyFont="1" applyBorder="1" applyAlignment="1">
      <alignment horizontal="left" vertical="top" wrapText="1"/>
    </xf>
    <xf fontId="6" fillId="0" borderId="6" numFmtId="161" xfId="0" applyNumberFormat="1" applyFont="1" applyBorder="1" applyAlignment="1">
      <alignment horizontal="center"/>
    </xf>
    <xf fontId="6" fillId="0" borderId="7" numFmtId="161" xfId="0" applyNumberFormat="1" applyFont="1" applyBorder="1" applyAlignment="1">
      <alignment horizontal="center"/>
    </xf>
    <xf fontId="1" fillId="0" borderId="0" numFmtId="163" xfId="0" applyNumberFormat="1" applyFont="1"/>
    <xf fontId="4" fillId="0" borderId="5" numFmtId="4" xfId="0" applyNumberFormat="1" applyFont="1" applyBorder="1" applyAlignment="1">
      <alignment horizontal="center" vertical="center" wrapText="1"/>
    </xf>
    <xf fontId="1" fillId="0" borderId="5" numFmtId="160" xfId="0" applyNumberFormat="1" applyFont="1" applyBorder="1" applyAlignment="1">
      <alignment horizontal="center"/>
    </xf>
    <xf fontId="1" fillId="0" borderId="0" numFmtId="0" xfId="0" applyFont="1" applyAlignment="1">
      <alignment horizontal="left" vertical="top" wrapText="1"/>
    </xf>
    <xf fontId="7" fillId="0" borderId="0" numFmtId="0" xfId="0" applyFont="1" applyAlignment="1">
      <alignment horizontal="left" vertical="top" wrapText="1"/>
    </xf>
    <xf fontId="7" fillId="0" borderId="1" numFmtId="0" xfId="0" applyFont="1" applyBorder="1"/>
    <xf fontId="7" fillId="0" borderId="0" numFmtId="0" xfId="0" applyFont="1" applyAlignment="1">
      <alignment horizontal="center"/>
    </xf>
    <xf fontId="10" fillId="0" borderId="0" numFmtId="3" xfId="0" applyNumberFormat="1" applyFont="1"/>
    <xf fontId="1" fillId="0" borderId="0" numFmtId="3" xfId="0" applyNumberFormat="1" applyFont="1"/>
    <xf fontId="1" fillId="0" borderId="2" numFmtId="0" xfId="0" applyFont="1" applyBorder="1" applyAlignment="1">
      <alignment horizontal="center" vertical="center" wrapText="1"/>
    </xf>
    <xf fontId="1" fillId="0" borderId="4" numFmtId="0" xfId="0" applyFont="1" applyBorder="1" applyAlignment="1">
      <alignment horizontal="center" vertical="center" wrapText="1"/>
    </xf>
    <xf fontId="1" fillId="0" borderId="2" numFmtId="161" xfId="0" applyNumberFormat="1" applyFont="1" applyBorder="1" applyAlignment="1">
      <alignment horizontal="center"/>
    </xf>
    <xf fontId="1" fillId="0" borderId="4" numFmtId="161" xfId="0" applyNumberFormat="1" applyFont="1" applyBorder="1" applyAlignment="1">
      <alignment horizontal="center"/>
    </xf>
    <xf fontId="6" fillId="0" borderId="5" numFmtId="161" xfId="0" applyNumberFormat="1" applyFont="1" applyBorder="1" applyAlignment="1">
      <alignment horizontal="center"/>
    </xf>
    <xf fontId="1" fillId="0" borderId="5" numFmtId="161" xfId="0" applyNumberFormat="1" applyFont="1" applyBorder="1" applyAlignment="1">
      <alignment horizontal="center"/>
    </xf>
    <xf fontId="7" fillId="0" borderId="0" numFmt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zoomScale="100" workbookViewId="0">
      <selection activeCell="I24" activeCellId="0" sqref="I24"/>
    </sheetView>
  </sheetViews>
  <sheetFormatPr defaultRowHeight="14.25"/>
  <cols>
    <col customWidth="1" min="1" max="1" style="2" width="10.28515625"/>
    <col min="2" max="5" style="2" width="8.85546875"/>
    <col customWidth="1" min="6" max="6" style="2" width="38.00390625"/>
    <col customWidth="1" min="7" max="7" style="2" width="37.28125"/>
    <col customWidth="1" min="8" max="9" style="2" width="37.140625"/>
    <col customWidth="1" min="10" max="10" style="2" width="29.57421875"/>
    <col customWidth="1" min="11" max="11" style="2" width="31.8515625"/>
    <col customWidth="1" min="12" max="12" style="3" width="50.7109375"/>
    <col bestFit="1" min="13" max="13" style="1" width="10.23046875"/>
    <col customWidth="1" min="14" max="14" style="1" width="13.57421875"/>
    <col min="15" max="16384" style="1" width="8.85546875"/>
  </cols>
  <sheetData>
    <row r="1" ht="29.25" customHeight="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5"/>
      <c r="N1" s="5"/>
    </row>
    <row r="2" ht="14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3"/>
      <c r="M2" s="1"/>
      <c r="N2" s="1"/>
    </row>
    <row r="3" ht="17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6" t="s">
        <v>1</v>
      </c>
      <c r="M3" s="1"/>
      <c r="N3" s="1"/>
    </row>
    <row r="4" ht="14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3"/>
      <c r="M4" s="1"/>
      <c r="N4" s="1"/>
    </row>
    <row r="5" ht="17.25">
      <c r="A5" s="2" t="s">
        <v>2</v>
      </c>
      <c r="B5" s="2"/>
      <c r="C5" s="2"/>
      <c r="D5" s="2"/>
      <c r="E5" s="2"/>
      <c r="F5" s="2"/>
      <c r="G5" s="2"/>
      <c r="H5" s="2"/>
      <c r="I5" s="2"/>
      <c r="J5" s="2"/>
      <c r="K5" s="2"/>
      <c r="L5" s="3"/>
      <c r="M5" s="1"/>
      <c r="N5" s="1"/>
    </row>
    <row r="6" ht="17.25">
      <c r="A6" s="2" t="s">
        <v>3</v>
      </c>
      <c r="B6" s="2"/>
      <c r="C6" s="2"/>
      <c r="D6" s="2"/>
      <c r="E6" s="2"/>
      <c r="F6" s="2"/>
      <c r="G6" s="2"/>
      <c r="H6" s="2"/>
      <c r="I6" s="2"/>
      <c r="J6" s="2"/>
      <c r="K6" s="2"/>
      <c r="L6" s="3"/>
      <c r="M6" s="1"/>
      <c r="N6" s="1"/>
    </row>
    <row r="7" ht="24" customHeight="1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3"/>
      <c r="M7" s="1"/>
      <c r="N7" s="1"/>
    </row>
    <row r="8" ht="37.5" customHeight="1">
      <c r="A8" s="7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1"/>
      <c r="N8" s="1"/>
    </row>
    <row r="9" ht="19.5" customHeight="1">
      <c r="A9" s="2" t="s">
        <v>6</v>
      </c>
      <c r="B9" s="2"/>
      <c r="C9" s="2"/>
      <c r="D9" s="2"/>
      <c r="E9" s="2"/>
      <c r="F9" s="2"/>
      <c r="G9" s="2"/>
      <c r="H9" s="2"/>
      <c r="I9" s="2"/>
      <c r="J9" s="2"/>
      <c r="K9" s="2"/>
      <c r="L9" s="3"/>
      <c r="M9" s="1"/>
      <c r="N9" s="1"/>
    </row>
    <row r="10" ht="17.25">
      <c r="A10" s="2" t="s">
        <v>7</v>
      </c>
      <c r="B10" s="2"/>
      <c r="C10" s="2"/>
      <c r="D10" s="2"/>
      <c r="E10" s="2"/>
      <c r="F10" s="2"/>
      <c r="G10" s="2"/>
      <c r="H10" s="2"/>
      <c r="I10" s="2"/>
      <c r="J10" s="2"/>
      <c r="K10" s="2"/>
      <c r="L10" s="3"/>
      <c r="M10" s="1"/>
      <c r="N10" s="1"/>
    </row>
    <row r="11" ht="17.25">
      <c r="A11" s="2" t="s">
        <v>8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3"/>
      <c r="M11" s="1"/>
      <c r="N11" s="1"/>
    </row>
    <row r="12" ht="17.25">
      <c r="A12" s="9" t="s">
        <v>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10"/>
      <c r="M12" s="1"/>
      <c r="N12" s="1"/>
    </row>
    <row r="13" ht="189.75">
      <c r="A13" s="11" t="s">
        <v>10</v>
      </c>
      <c r="B13" s="12"/>
      <c r="C13" s="12"/>
      <c r="D13" s="12"/>
      <c r="E13" s="13"/>
      <c r="F13" s="14" t="s">
        <v>11</v>
      </c>
      <c r="G13" s="14" t="s">
        <v>12</v>
      </c>
      <c r="H13" s="14" t="s">
        <v>13</v>
      </c>
      <c r="I13" s="14" t="s">
        <v>14</v>
      </c>
      <c r="J13" s="14" t="s">
        <v>15</v>
      </c>
      <c r="K13" s="14" t="s">
        <v>16</v>
      </c>
      <c r="L13" s="15" t="s">
        <v>17</v>
      </c>
      <c r="M13" s="16"/>
      <c r="N13" s="16"/>
    </row>
    <row r="14" s="1" customFormat="1" ht="71.25" customHeight="1">
      <c r="A14" s="17">
        <v>1</v>
      </c>
      <c r="B14" s="18"/>
      <c r="C14" s="18"/>
      <c r="D14" s="18"/>
      <c r="E14" s="19"/>
      <c r="F14" s="20">
        <v>2</v>
      </c>
      <c r="G14" s="21">
        <v>3</v>
      </c>
      <c r="H14" s="21">
        <v>4</v>
      </c>
      <c r="I14" s="21" t="s">
        <v>18</v>
      </c>
      <c r="J14" s="21">
        <v>6</v>
      </c>
      <c r="K14" s="21">
        <v>7</v>
      </c>
      <c r="L14" s="22" t="s">
        <v>19</v>
      </c>
      <c r="M14" s="23"/>
      <c r="N14" s="23"/>
    </row>
    <row r="15" ht="17.25">
      <c r="A15" s="24" t="s">
        <v>20</v>
      </c>
      <c r="B15" s="25"/>
      <c r="C15" s="25"/>
      <c r="D15" s="25"/>
      <c r="E15" s="26"/>
      <c r="F15" s="27">
        <v>292154924.80000001</v>
      </c>
      <c r="G15" s="28">
        <v>68.485200000000006</v>
      </c>
      <c r="H15" s="28">
        <v>3174.4755000000005</v>
      </c>
      <c r="I15" s="28">
        <f t="shared" ref="I15:I48" si="0">H15/30</f>
        <v>105.81585000000001</v>
      </c>
      <c r="J15" s="28">
        <v>241.37</v>
      </c>
      <c r="K15" s="28">
        <f>SUM(J15:J48)</f>
        <v>10778.249000000002</v>
      </c>
      <c r="L15" s="29">
        <v>6051.9597800000001</v>
      </c>
      <c r="M15" s="1"/>
      <c r="N15" s="30"/>
    </row>
    <row r="16" ht="17.25">
      <c r="A16" s="24" t="s">
        <v>21</v>
      </c>
      <c r="B16" s="25"/>
      <c r="C16" s="25"/>
      <c r="D16" s="25"/>
      <c r="E16" s="26"/>
      <c r="F16" s="27">
        <v>292154924.80000001</v>
      </c>
      <c r="G16" s="28">
        <v>156.01599999999999</v>
      </c>
      <c r="H16" s="28">
        <v>3174.4755000000005</v>
      </c>
      <c r="I16" s="28">
        <f t="shared" si="0"/>
        <v>105.81585000000001</v>
      </c>
      <c r="J16" s="28">
        <v>299.93000000000001</v>
      </c>
      <c r="K16" s="28">
        <v>10778.249000000002</v>
      </c>
      <c r="L16" s="29">
        <v>10399.59851</v>
      </c>
      <c r="M16" s="1"/>
      <c r="N16" s="31"/>
    </row>
    <row r="17" ht="17.25">
      <c r="A17" s="24" t="s">
        <v>22</v>
      </c>
      <c r="B17" s="25"/>
      <c r="C17" s="25"/>
      <c r="D17" s="25"/>
      <c r="E17" s="26"/>
      <c r="F17" s="27">
        <v>292154924.80000001</v>
      </c>
      <c r="G17" s="28">
        <v>52.447600000000001</v>
      </c>
      <c r="H17" s="28">
        <v>3174.4755000000005</v>
      </c>
      <c r="I17" s="28">
        <f t="shared" si="0"/>
        <v>105.81585000000001</v>
      </c>
      <c r="J17" s="28">
        <v>351.51999999999998</v>
      </c>
      <c r="K17" s="28">
        <v>10778.249000000002</v>
      </c>
      <c r="L17" s="29">
        <v>6893.6533900000004</v>
      </c>
      <c r="M17" s="1"/>
      <c r="N17" s="1"/>
    </row>
    <row r="18" ht="17.25">
      <c r="A18" s="24" t="s">
        <v>23</v>
      </c>
      <c r="B18" s="25"/>
      <c r="C18" s="25"/>
      <c r="D18" s="25"/>
      <c r="E18" s="26"/>
      <c r="F18" s="27">
        <v>292154924.80000001</v>
      </c>
      <c r="G18" s="28">
        <v>28.083600000000001</v>
      </c>
      <c r="H18" s="28">
        <v>3174.4755000000005</v>
      </c>
      <c r="I18" s="28">
        <f t="shared" si="0"/>
        <v>105.81585000000001</v>
      </c>
      <c r="J18" s="28">
        <v>218.25</v>
      </c>
      <c r="K18" s="28">
        <v>10778.249000000002</v>
      </c>
      <c r="L18" s="29">
        <v>4098.2057599999998</v>
      </c>
      <c r="M18" s="1"/>
      <c r="N18" s="1"/>
    </row>
    <row r="19" ht="17.25">
      <c r="A19" s="24" t="s">
        <v>24</v>
      </c>
      <c r="B19" s="25"/>
      <c r="C19" s="25"/>
      <c r="D19" s="25"/>
      <c r="E19" s="26"/>
      <c r="F19" s="27">
        <v>292154924.80000001</v>
      </c>
      <c r="G19" s="28">
        <v>61.091200000000001</v>
      </c>
      <c r="H19" s="28">
        <v>3174.4755000000005</v>
      </c>
      <c r="I19" s="28">
        <f t="shared" si="0"/>
        <v>105.81585000000001</v>
      </c>
      <c r="J19" s="28">
        <v>287.02999999999997</v>
      </c>
      <c r="K19" s="28">
        <v>10778.249000000002</v>
      </c>
      <c r="L19" s="29">
        <v>6370.5736999999999</v>
      </c>
      <c r="M19" s="1"/>
      <c r="N19" s="1"/>
    </row>
    <row r="20" ht="17.25">
      <c r="A20" s="24" t="s">
        <v>25</v>
      </c>
      <c r="B20" s="25"/>
      <c r="C20" s="25"/>
      <c r="D20" s="25"/>
      <c r="E20" s="26"/>
      <c r="F20" s="27">
        <v>292154924.80000001</v>
      </c>
      <c r="G20" s="28">
        <v>55.743899999999996</v>
      </c>
      <c r="H20" s="28">
        <v>3174.4755000000005</v>
      </c>
      <c r="I20" s="28">
        <f t="shared" si="0"/>
        <v>105.81585000000001</v>
      </c>
      <c r="J20" s="28">
        <v>235.49000000000001</v>
      </c>
      <c r="K20" s="28">
        <v>10778.249000000002</v>
      </c>
      <c r="L20" s="29">
        <v>5454.9386400000003</v>
      </c>
      <c r="M20" s="1"/>
      <c r="N20" s="1"/>
    </row>
    <row r="21" ht="17.25">
      <c r="A21" s="24" t="s">
        <v>26</v>
      </c>
      <c r="B21" s="25"/>
      <c r="C21" s="25"/>
      <c r="D21" s="25"/>
      <c r="E21" s="26"/>
      <c r="F21" s="27">
        <v>292154924.80000001</v>
      </c>
      <c r="G21" s="28">
        <v>189.93799999999999</v>
      </c>
      <c r="H21" s="28">
        <v>3174.4755000000005</v>
      </c>
      <c r="I21" s="28">
        <f t="shared" si="0"/>
        <v>105.81585000000001</v>
      </c>
      <c r="J21" s="28">
        <v>509.68000000000001</v>
      </c>
      <c r="K21" s="28">
        <v>10778.249000000002</v>
      </c>
      <c r="L21" s="29">
        <v>14619.65796</v>
      </c>
      <c r="M21" s="1"/>
      <c r="N21" s="32"/>
    </row>
    <row r="22" ht="17.25">
      <c r="A22" s="24" t="s">
        <v>27</v>
      </c>
      <c r="B22" s="25"/>
      <c r="C22" s="25"/>
      <c r="D22" s="25"/>
      <c r="E22" s="26"/>
      <c r="F22" s="27">
        <v>292154924.80000001</v>
      </c>
      <c r="G22" s="28">
        <v>222.90000000000001</v>
      </c>
      <c r="H22" s="28">
        <v>3174.4755000000005</v>
      </c>
      <c r="I22" s="28">
        <f t="shared" si="0"/>
        <v>105.81585000000001</v>
      </c>
      <c r="J22" s="28">
        <v>421.05000000000001</v>
      </c>
      <c r="K22" s="28">
        <v>10778.249000000002</v>
      </c>
      <c r="L22" s="29">
        <v>14756.798839999999</v>
      </c>
      <c r="M22" s="1"/>
      <c r="N22" s="1"/>
    </row>
    <row r="23" ht="17.25">
      <c r="A23" s="24" t="s">
        <v>28</v>
      </c>
      <c r="B23" s="25"/>
      <c r="C23" s="25"/>
      <c r="D23" s="25"/>
      <c r="E23" s="26"/>
      <c r="F23" s="27">
        <v>292154924.80000001</v>
      </c>
      <c r="G23" s="28">
        <v>31.734000000000002</v>
      </c>
      <c r="H23" s="28">
        <v>3174.4755000000005</v>
      </c>
      <c r="I23" s="28">
        <f t="shared" si="0"/>
        <v>105.81585000000001</v>
      </c>
      <c r="J23" s="28">
        <v>195.50999999999999</v>
      </c>
      <c r="K23" s="28">
        <v>10778.249000000002</v>
      </c>
      <c r="L23" s="29">
        <v>3938.2264799999998</v>
      </c>
      <c r="M23" s="1"/>
      <c r="N23" s="1"/>
    </row>
    <row r="24" ht="17.25">
      <c r="A24" s="24" t="s">
        <v>29</v>
      </c>
      <c r="B24" s="25"/>
      <c r="C24" s="25"/>
      <c r="D24" s="25"/>
      <c r="E24" s="26"/>
      <c r="F24" s="27">
        <v>292154924.80000001</v>
      </c>
      <c r="G24" s="28">
        <v>34.149700000000003</v>
      </c>
      <c r="H24" s="28">
        <v>3174.4755000000005</v>
      </c>
      <c r="I24" s="28">
        <f t="shared" si="0"/>
        <v>105.81585000000001</v>
      </c>
      <c r="J24" s="28">
        <v>223.63999999999999</v>
      </c>
      <c r="K24" s="28">
        <v>10778.249000000002</v>
      </c>
      <c r="L24" s="29">
        <v>4417.5556299999998</v>
      </c>
      <c r="M24" s="1"/>
      <c r="N24" s="1"/>
    </row>
    <row r="25" ht="17.25">
      <c r="A25" s="24" t="s">
        <v>30</v>
      </c>
      <c r="B25" s="25"/>
      <c r="C25" s="25"/>
      <c r="D25" s="25"/>
      <c r="E25" s="26"/>
      <c r="F25" s="27">
        <v>292154924.80000001</v>
      </c>
      <c r="G25" s="28">
        <v>120.48309999999999</v>
      </c>
      <c r="H25" s="28">
        <v>3174.4755000000005</v>
      </c>
      <c r="I25" s="28">
        <f t="shared" si="0"/>
        <v>105.81585000000001</v>
      </c>
      <c r="J25" s="28">
        <v>344.02999999999997</v>
      </c>
      <c r="K25" s="28">
        <v>10778.249000000002</v>
      </c>
      <c r="L25" s="29">
        <v>9554.5579799999996</v>
      </c>
      <c r="M25" s="1"/>
      <c r="N25" s="1"/>
    </row>
    <row r="26" ht="17.25">
      <c r="A26" s="24" t="s">
        <v>31</v>
      </c>
      <c r="B26" s="25"/>
      <c r="C26" s="25"/>
      <c r="D26" s="25"/>
      <c r="E26" s="26"/>
      <c r="F26" s="27">
        <v>292154924.80000001</v>
      </c>
      <c r="G26" s="28">
        <v>23.254999999999999</v>
      </c>
      <c r="H26" s="28">
        <v>3174.4755000000005</v>
      </c>
      <c r="I26" s="28">
        <f t="shared" si="0"/>
        <v>105.81585000000001</v>
      </c>
      <c r="J26" s="28">
        <v>180.47</v>
      </c>
      <c r="K26" s="28">
        <v>10778.249000000002</v>
      </c>
      <c r="L26" s="29">
        <v>3390.1203300000002</v>
      </c>
      <c r="M26" s="1"/>
      <c r="N26" s="1"/>
    </row>
    <row r="27" ht="17.25">
      <c r="A27" s="24" t="s">
        <v>32</v>
      </c>
      <c r="B27" s="25"/>
      <c r="C27" s="25"/>
      <c r="D27" s="25"/>
      <c r="E27" s="26"/>
      <c r="F27" s="27">
        <v>292154924.80000001</v>
      </c>
      <c r="G27" s="28">
        <v>66.524900000000002</v>
      </c>
      <c r="H27" s="28">
        <v>3174.4755000000005</v>
      </c>
      <c r="I27" s="28">
        <f t="shared" si="0"/>
        <v>105.81585000000001</v>
      </c>
      <c r="J27" s="28">
        <v>346.19999999999999</v>
      </c>
      <c r="K27" s="28">
        <v>10778.249000000002</v>
      </c>
      <c r="L27" s="29">
        <v>7393.1261199999999</v>
      </c>
      <c r="M27" s="1"/>
      <c r="N27" s="1"/>
    </row>
    <row r="28" ht="17.25">
      <c r="A28" s="24" t="s">
        <v>33</v>
      </c>
      <c r="B28" s="25"/>
      <c r="C28" s="25"/>
      <c r="D28" s="25"/>
      <c r="E28" s="26"/>
      <c r="F28" s="27">
        <v>292154924.80000001</v>
      </c>
      <c r="G28" s="28">
        <v>432.6345</v>
      </c>
      <c r="H28" s="28">
        <v>3174.4755000000005</v>
      </c>
      <c r="I28" s="28">
        <f t="shared" si="0"/>
        <v>105.81585000000001</v>
      </c>
      <c r="J28" s="28">
        <v>467.12</v>
      </c>
      <c r="K28" s="28">
        <v>10778.249000000002</v>
      </c>
      <c r="L28" s="29">
        <v>23896.945619999999</v>
      </c>
      <c r="M28" s="1"/>
      <c r="N28" s="1"/>
    </row>
    <row r="29" ht="17.25">
      <c r="A29" s="24" t="s">
        <v>34</v>
      </c>
      <c r="B29" s="25"/>
      <c r="C29" s="25"/>
      <c r="D29" s="25"/>
      <c r="E29" s="26"/>
      <c r="F29" s="27">
        <v>292154924.80000001</v>
      </c>
      <c r="G29" s="28">
        <v>72.260999999999996</v>
      </c>
      <c r="H29" s="28">
        <v>3174.4755000000005</v>
      </c>
      <c r="I29" s="28">
        <f t="shared" si="0"/>
        <v>105.81585000000001</v>
      </c>
      <c r="J29" s="28">
        <v>333.14999999999998</v>
      </c>
      <c r="K29" s="28">
        <v>10778.249000000002</v>
      </c>
      <c r="L29" s="29">
        <v>7449.1600799999997</v>
      </c>
      <c r="M29" s="1"/>
      <c r="N29" s="1"/>
    </row>
    <row r="30" ht="17.25">
      <c r="A30" s="24" t="s">
        <v>35</v>
      </c>
      <c r="B30" s="25"/>
      <c r="C30" s="25"/>
      <c r="D30" s="25"/>
      <c r="E30" s="26"/>
      <c r="F30" s="27">
        <v>292154924.80000001</v>
      </c>
      <c r="G30" s="28">
        <v>12.5367</v>
      </c>
      <c r="H30" s="28">
        <v>3174.4755000000005</v>
      </c>
      <c r="I30" s="28">
        <f t="shared" si="0"/>
        <v>105.81585000000001</v>
      </c>
      <c r="J30" s="28">
        <v>149.31999999999999</v>
      </c>
      <c r="K30" s="28">
        <v>10778.249000000002</v>
      </c>
      <c r="L30" s="29">
        <v>2532.75423</v>
      </c>
      <c r="M30" s="1"/>
      <c r="N30" s="1"/>
    </row>
    <row r="31" ht="17.25">
      <c r="A31" s="24" t="s">
        <v>36</v>
      </c>
      <c r="B31" s="25"/>
      <c r="C31" s="25"/>
      <c r="D31" s="25"/>
      <c r="E31" s="26"/>
      <c r="F31" s="27">
        <v>292154924.80000001</v>
      </c>
      <c r="G31" s="28">
        <v>34.516399999999997</v>
      </c>
      <c r="H31" s="28">
        <v>3174.4755000000005</v>
      </c>
      <c r="I31" s="28">
        <f t="shared" si="0"/>
        <v>105.81585000000001</v>
      </c>
      <c r="J31" s="28">
        <v>209.59</v>
      </c>
      <c r="K31" s="28">
        <v>10778.249000000002</v>
      </c>
      <c r="L31" s="29">
        <v>4242.02513</v>
      </c>
      <c r="M31" s="1"/>
      <c r="N31" s="1"/>
    </row>
    <row r="32" ht="17.25">
      <c r="A32" s="24" t="s">
        <v>37</v>
      </c>
      <c r="B32" s="25"/>
      <c r="C32" s="25"/>
      <c r="D32" s="25"/>
      <c r="E32" s="26"/>
      <c r="F32" s="27">
        <v>292154924.80000001</v>
      </c>
      <c r="G32" s="28">
        <v>119.56359999999999</v>
      </c>
      <c r="H32" s="28">
        <v>3174.4755000000005</v>
      </c>
      <c r="I32" s="28">
        <f t="shared" si="0"/>
        <v>105.81585000000001</v>
      </c>
      <c r="J32" s="28">
        <v>377.57999999999998</v>
      </c>
      <c r="K32" s="28">
        <v>10778.249000000002</v>
      </c>
      <c r="L32" s="29">
        <v>9971.9266100000004</v>
      </c>
      <c r="M32" s="1"/>
      <c r="N32" s="1"/>
    </row>
    <row r="33" ht="17.25">
      <c r="A33" s="24" t="s">
        <v>38</v>
      </c>
      <c r="B33" s="25"/>
      <c r="C33" s="25"/>
      <c r="D33" s="25"/>
      <c r="E33" s="26"/>
      <c r="F33" s="27">
        <v>292154924.80000001</v>
      </c>
      <c r="G33" s="28">
        <v>621.95609999999999</v>
      </c>
      <c r="H33" s="28">
        <v>3174.4755000000005</v>
      </c>
      <c r="I33" s="28">
        <f t="shared" si="0"/>
        <v>105.81585000000001</v>
      </c>
      <c r="J33" s="28">
        <v>917.45000000000005</v>
      </c>
      <c r="K33" s="28">
        <v>10778.249000000002</v>
      </c>
      <c r="L33" s="29">
        <v>37687.206400000003</v>
      </c>
      <c r="M33" s="1"/>
      <c r="N33" s="1"/>
    </row>
    <row r="34" ht="17.25">
      <c r="A34" s="33" t="s">
        <v>39</v>
      </c>
      <c r="B34" s="34"/>
      <c r="C34" s="34"/>
      <c r="D34" s="34"/>
      <c r="E34" s="35"/>
      <c r="F34" s="27">
        <v>292154924.80000001</v>
      </c>
      <c r="G34" s="36">
        <v>253.14400000000001</v>
      </c>
      <c r="H34" s="36">
        <v>3174.4755000000005</v>
      </c>
      <c r="I34" s="36">
        <f t="shared" si="0"/>
        <v>105.81585000000001</v>
      </c>
      <c r="J34" s="36">
        <v>79.180000000000007</v>
      </c>
      <c r="K34" s="36">
        <v>10778.249000000002</v>
      </c>
      <c r="L34" s="29">
        <v>5369.52142</v>
      </c>
      <c r="M34" s="5"/>
      <c r="N34" s="5"/>
    </row>
    <row r="35" ht="17.25">
      <c r="A35" s="24" t="s">
        <v>40</v>
      </c>
      <c r="B35" s="25"/>
      <c r="C35" s="25"/>
      <c r="D35" s="25"/>
      <c r="E35" s="26"/>
      <c r="F35" s="27">
        <v>292154924.80000001</v>
      </c>
      <c r="G35" s="28">
        <v>83.053899999999999</v>
      </c>
      <c r="H35" s="28">
        <v>3174.4755000000005</v>
      </c>
      <c r="I35" s="28">
        <f t="shared" si="0"/>
        <v>105.81585000000001</v>
      </c>
      <c r="J35" s="28">
        <v>415.27999999999997</v>
      </c>
      <c r="K35" s="28">
        <v>10778.249000000002</v>
      </c>
      <c r="L35" s="29">
        <v>9000.4863800000003</v>
      </c>
      <c r="M35" s="1"/>
      <c r="N35" s="1"/>
    </row>
    <row r="36" ht="17.25">
      <c r="A36" s="24" t="s">
        <v>41</v>
      </c>
      <c r="B36" s="25"/>
      <c r="C36" s="25"/>
      <c r="D36" s="25"/>
      <c r="E36" s="26"/>
      <c r="F36" s="27">
        <v>292154924.80000001</v>
      </c>
      <c r="G36" s="28">
        <v>9.9000000000000004</v>
      </c>
      <c r="H36" s="28">
        <v>3174.4755000000005</v>
      </c>
      <c r="I36" s="28">
        <f t="shared" si="0"/>
        <v>105.81585000000001</v>
      </c>
      <c r="J36" s="28">
        <v>72.328999999999994</v>
      </c>
      <c r="K36" s="28">
        <v>10778.249000000002</v>
      </c>
      <c r="L36" s="29">
        <v>1382.2394400000001</v>
      </c>
      <c r="M36" s="1"/>
      <c r="N36" s="1"/>
    </row>
    <row r="37" ht="17.25">
      <c r="A37" s="24" t="s">
        <v>42</v>
      </c>
      <c r="B37" s="25"/>
      <c r="C37" s="25"/>
      <c r="D37" s="25"/>
      <c r="E37" s="26"/>
      <c r="F37" s="27">
        <v>292154924.80000001</v>
      </c>
      <c r="G37" s="28">
        <v>73.656199999999998</v>
      </c>
      <c r="H37" s="28">
        <v>3174.4755000000005</v>
      </c>
      <c r="I37" s="28">
        <f t="shared" si="0"/>
        <v>105.81585000000001</v>
      </c>
      <c r="J37" s="28">
        <v>290.14999999999998</v>
      </c>
      <c r="K37" s="28">
        <v>10778.249000000002</v>
      </c>
      <c r="L37" s="29">
        <v>6923.0303800000002</v>
      </c>
      <c r="M37" s="1"/>
      <c r="N37" s="1"/>
    </row>
    <row r="38" ht="17.25">
      <c r="A38" s="24" t="s">
        <v>43</v>
      </c>
      <c r="B38" s="25"/>
      <c r="C38" s="25"/>
      <c r="D38" s="25"/>
      <c r="E38" s="26"/>
      <c r="F38" s="27">
        <v>292154924.80000001</v>
      </c>
      <c r="G38" s="28">
        <v>125.907</v>
      </c>
      <c r="H38" s="28">
        <v>3174.4755000000005</v>
      </c>
      <c r="I38" s="28">
        <f t="shared" si="0"/>
        <v>105.81585000000001</v>
      </c>
      <c r="J38" s="28">
        <v>481.13999999999999</v>
      </c>
      <c r="K38" s="28">
        <v>10778.249000000002</v>
      </c>
      <c r="L38" s="29">
        <v>11633.03226</v>
      </c>
      <c r="M38" s="1"/>
      <c r="N38" s="1"/>
    </row>
    <row r="39" ht="17.25">
      <c r="A39" s="24" t="s">
        <v>44</v>
      </c>
      <c r="B39" s="25"/>
      <c r="C39" s="25"/>
      <c r="D39" s="25"/>
      <c r="E39" s="26"/>
      <c r="F39" s="27">
        <v>292154924.80000001</v>
      </c>
      <c r="G39" s="28">
        <v>227.95740000000001</v>
      </c>
      <c r="H39" s="28">
        <v>3174.4755000000005</v>
      </c>
      <c r="I39" s="28">
        <f t="shared" si="0"/>
        <v>105.81585000000001</v>
      </c>
      <c r="J39" s="28">
        <v>552.67999999999995</v>
      </c>
      <c r="K39" s="28">
        <v>10778.249000000002</v>
      </c>
      <c r="L39" s="29">
        <v>16746.121899999998</v>
      </c>
      <c r="M39" s="1"/>
      <c r="N39" s="1"/>
    </row>
    <row r="40" ht="17.25">
      <c r="A40" s="24" t="s">
        <v>45</v>
      </c>
      <c r="B40" s="25"/>
      <c r="C40" s="25"/>
      <c r="D40" s="25"/>
      <c r="E40" s="26"/>
      <c r="F40" s="27">
        <v>292154924.80000001</v>
      </c>
      <c r="G40" s="28">
        <v>29.718</v>
      </c>
      <c r="H40" s="28">
        <v>3174.4755000000005</v>
      </c>
      <c r="I40" s="28">
        <f t="shared" si="0"/>
        <v>105.81585000000001</v>
      </c>
      <c r="J40" s="28">
        <v>176.13</v>
      </c>
      <c r="K40" s="28">
        <v>10778.249000000002</v>
      </c>
      <c r="L40" s="29">
        <v>3593.7148099999999</v>
      </c>
      <c r="M40" s="1"/>
      <c r="N40" s="1"/>
    </row>
    <row r="41" ht="17.25">
      <c r="A41" s="24" t="s">
        <v>46</v>
      </c>
      <c r="B41" s="25"/>
      <c r="C41" s="25"/>
      <c r="D41" s="25"/>
      <c r="E41" s="26"/>
      <c r="F41" s="27">
        <v>292154924.80000001</v>
      </c>
      <c r="G41" s="28">
        <v>24.390000000000001</v>
      </c>
      <c r="H41" s="28">
        <v>3174.4755000000005</v>
      </c>
      <c r="I41" s="28">
        <f t="shared" si="0"/>
        <v>105.81585000000001</v>
      </c>
      <c r="J41" s="28">
        <v>137.03</v>
      </c>
      <c r="K41" s="28">
        <v>10778.249000000002</v>
      </c>
      <c r="L41" s="29">
        <v>2847.4625299999998</v>
      </c>
      <c r="M41" s="1"/>
      <c r="N41" s="1"/>
    </row>
    <row r="42" ht="17.25">
      <c r="A42" s="24" t="s">
        <v>47</v>
      </c>
      <c r="B42" s="25"/>
      <c r="C42" s="25"/>
      <c r="D42" s="25"/>
      <c r="E42" s="26"/>
      <c r="F42" s="27">
        <v>292154924.80000001</v>
      </c>
      <c r="G42" s="28">
        <v>68.043000000000006</v>
      </c>
      <c r="H42" s="28">
        <v>3174.4755000000005</v>
      </c>
      <c r="I42" s="28">
        <f t="shared" si="0"/>
        <v>105.81585000000001</v>
      </c>
      <c r="J42" s="28">
        <v>312.37</v>
      </c>
      <c r="K42" s="28">
        <v>10778.249000000002</v>
      </c>
      <c r="L42" s="29">
        <v>6996.2673599999998</v>
      </c>
      <c r="M42" s="1"/>
      <c r="N42" s="1"/>
    </row>
    <row r="43" ht="17.25">
      <c r="A43" s="24" t="s">
        <v>48</v>
      </c>
      <c r="B43" s="25"/>
      <c r="C43" s="25"/>
      <c r="D43" s="25"/>
      <c r="E43" s="26"/>
      <c r="F43" s="27">
        <v>292154924.80000001</v>
      </c>
      <c r="G43" s="28">
        <v>48.420000000000002</v>
      </c>
      <c r="H43" s="28">
        <v>3174.4755000000005</v>
      </c>
      <c r="I43" s="28">
        <f t="shared" si="0"/>
        <v>105.81585000000001</v>
      </c>
      <c r="J43" s="28">
        <v>453.86000000000001</v>
      </c>
      <c r="K43" s="28">
        <v>10778.249000000002</v>
      </c>
      <c r="L43" s="29">
        <v>8117.1350899999998</v>
      </c>
      <c r="M43" s="1"/>
      <c r="N43" s="1"/>
    </row>
    <row r="44" ht="17.25">
      <c r="A44" s="24" t="s">
        <v>49</v>
      </c>
      <c r="B44" s="25"/>
      <c r="C44" s="25"/>
      <c r="D44" s="25"/>
      <c r="E44" s="26"/>
      <c r="F44" s="27">
        <v>292154924.80000001</v>
      </c>
      <c r="G44" s="28">
        <v>36.066699999999997</v>
      </c>
      <c r="H44" s="28">
        <v>3174.4755000000005</v>
      </c>
      <c r="I44" s="28">
        <f t="shared" si="0"/>
        <v>105.81585000000001</v>
      </c>
      <c r="J44" s="28">
        <v>231.83999999999997</v>
      </c>
      <c r="K44" s="28">
        <v>10778.249000000002</v>
      </c>
      <c r="L44" s="29">
        <v>4606.5252600000003</v>
      </c>
      <c r="M44" s="1"/>
      <c r="N44" s="1"/>
    </row>
    <row r="45" ht="17.25">
      <c r="A45" s="24" t="s">
        <v>50</v>
      </c>
      <c r="B45" s="25"/>
      <c r="C45" s="25"/>
      <c r="D45" s="25"/>
      <c r="E45" s="26"/>
      <c r="F45" s="27">
        <v>292154924.80000001</v>
      </c>
      <c r="G45" s="28">
        <v>43.0428</v>
      </c>
      <c r="H45" s="28">
        <v>3174.4755000000005</v>
      </c>
      <c r="I45" s="28">
        <f t="shared" si="0"/>
        <v>105.81585000000001</v>
      </c>
      <c r="J45" s="28">
        <v>216.19999999999999</v>
      </c>
      <c r="K45" s="28">
        <v>10778.249000000002</v>
      </c>
      <c r="L45" s="29">
        <v>4677.8041599999997</v>
      </c>
      <c r="M45" s="1"/>
      <c r="N45" s="1"/>
    </row>
    <row r="46" ht="17.25">
      <c r="A46" s="24" t="s">
        <v>51</v>
      </c>
      <c r="B46" s="25"/>
      <c r="C46" s="25"/>
      <c r="D46" s="25"/>
      <c r="E46" s="26"/>
      <c r="F46" s="27">
        <v>292154924.80000001</v>
      </c>
      <c r="G46" s="28">
        <v>851.23019999999997</v>
      </c>
      <c r="H46" s="28">
        <v>3174.4755000000005</v>
      </c>
      <c r="I46" s="28">
        <f t="shared" si="0"/>
        <v>105.81585000000001</v>
      </c>
      <c r="J46" s="28">
        <v>635.08000000000004</v>
      </c>
      <c r="K46" s="28">
        <v>10778.249000000002</v>
      </c>
      <c r="L46" s="29">
        <v>12903.62657</v>
      </c>
      <c r="M46" s="1"/>
      <c r="N46" s="1"/>
    </row>
    <row r="47" ht="17.25">
      <c r="A47" s="24" t="s">
        <v>52</v>
      </c>
      <c r="B47" s="25"/>
      <c r="C47" s="25"/>
      <c r="D47" s="25"/>
      <c r="E47" s="26"/>
      <c r="F47" s="27">
        <v>292154924.80000001</v>
      </c>
      <c r="G47" s="28">
        <v>485.17700000000002</v>
      </c>
      <c r="H47" s="28">
        <v>3174.4755000000005</v>
      </c>
      <c r="I47" s="28">
        <f t="shared" si="0"/>
        <v>105.81585000000001</v>
      </c>
      <c r="J47" s="28">
        <v>274.31999999999999</v>
      </c>
      <c r="K47" s="28">
        <v>10778.249000000002</v>
      </c>
      <c r="L47" s="29">
        <v>8014.25119</v>
      </c>
      <c r="M47" s="1"/>
      <c r="N47" s="1"/>
    </row>
    <row r="48" ht="17.25">
      <c r="A48" s="24" t="s">
        <v>53</v>
      </c>
      <c r="B48" s="25"/>
      <c r="C48" s="25"/>
      <c r="D48" s="25"/>
      <c r="E48" s="26"/>
      <c r="F48" s="27">
        <v>292154924.80000001</v>
      </c>
      <c r="G48" s="28">
        <v>268.98950000000002</v>
      </c>
      <c r="H48" s="28">
        <v>3174.4755000000005</v>
      </c>
      <c r="I48" s="28">
        <f t="shared" si="0"/>
        <v>105.81585000000001</v>
      </c>
      <c r="J48" s="28">
        <v>142.28</v>
      </c>
      <c r="K48" s="28">
        <v>10778.249000000002</v>
      </c>
      <c r="L48" s="29">
        <v>6224.71486</v>
      </c>
      <c r="M48" s="1"/>
      <c r="N48" s="1"/>
    </row>
    <row r="49" ht="17.25">
      <c r="A49" s="37" t="s">
        <v>54</v>
      </c>
      <c r="B49" s="38"/>
      <c r="C49" s="38"/>
      <c r="D49" s="38"/>
      <c r="E49" s="39"/>
      <c r="F49" s="40"/>
      <c r="G49" s="40"/>
      <c r="H49" s="40"/>
      <c r="I49" s="40"/>
      <c r="J49" s="40"/>
      <c r="K49" s="40"/>
      <c r="L49" s="41">
        <f>SUM(L15:L48)</f>
        <v>292154.92480000004</v>
      </c>
      <c r="M49" s="42"/>
      <c r="N49" s="42"/>
    </row>
    <row r="50" ht="24.75" customHeight="1">
      <c r="A50" s="37" t="s">
        <v>55</v>
      </c>
      <c r="B50" s="38"/>
      <c r="C50" s="38"/>
      <c r="D50" s="38"/>
      <c r="E50" s="39"/>
      <c r="F50" s="40"/>
      <c r="G50" s="43"/>
      <c r="H50" s="40"/>
      <c r="I50" s="40"/>
      <c r="J50" s="40"/>
      <c r="K50" s="40"/>
      <c r="L50" s="41"/>
      <c r="M50" s="42"/>
      <c r="N50" s="42"/>
    </row>
    <row r="51" ht="17.25">
      <c r="A51" s="37" t="s">
        <v>56</v>
      </c>
      <c r="B51" s="38"/>
      <c r="C51" s="38"/>
      <c r="D51" s="38"/>
      <c r="E51" s="39"/>
      <c r="F51" s="40"/>
      <c r="G51" s="43"/>
      <c r="H51" s="40"/>
      <c r="I51" s="40"/>
      <c r="J51" s="40"/>
      <c r="K51" s="40"/>
      <c r="L51" s="41">
        <f>L15++L16+L17+L20+L21+L23+L24+L25+L26++L27+L28+L29+L30+L32+L33+L35+L39+L41+L45+L44+L43</f>
        <v>199646.92307999995</v>
      </c>
      <c r="M51" s="42"/>
      <c r="N51" s="42"/>
    </row>
    <row r="52" ht="17.25">
      <c r="A52" s="37" t="s">
        <v>57</v>
      </c>
      <c r="B52" s="38"/>
      <c r="C52" s="38"/>
      <c r="D52" s="38"/>
      <c r="E52" s="39"/>
      <c r="F52" s="40"/>
      <c r="G52" s="43"/>
      <c r="H52" s="40"/>
      <c r="I52" s="40"/>
      <c r="J52" s="40"/>
      <c r="K52" s="40"/>
      <c r="L52" s="41">
        <f>L42+L40+L38+L37+L36+L31+L22+L19+L18</f>
        <v>59995.887679999993</v>
      </c>
      <c r="M52" s="42"/>
      <c r="N52" s="42"/>
    </row>
    <row r="53" ht="17.25">
      <c r="A53" s="37" t="s">
        <v>58</v>
      </c>
      <c r="B53" s="38"/>
      <c r="C53" s="38"/>
      <c r="D53" s="38"/>
      <c r="E53" s="39"/>
      <c r="F53" s="40"/>
      <c r="G53" s="43"/>
      <c r="H53" s="40"/>
      <c r="I53" s="40"/>
      <c r="J53" s="40"/>
      <c r="K53" s="40"/>
      <c r="L53" s="41">
        <f>L48+L47+L46+L34</f>
        <v>32512.11404</v>
      </c>
      <c r="M53" s="42"/>
      <c r="N53" s="42"/>
    </row>
    <row r="54" ht="90" customHeight="1">
      <c r="A54" s="44" t="s">
        <v>59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5"/>
      <c r="M54" s="1"/>
      <c r="N54" s="1"/>
    </row>
    <row r="55" ht="14.25" hidden="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1"/>
      <c r="N55" s="1"/>
    </row>
    <row r="56" ht="14.25" hidden="1">
      <c r="A56" s="44" t="s">
        <v>60</v>
      </c>
      <c r="B56" s="44"/>
      <c r="C56" s="44"/>
      <c r="D56" s="44"/>
      <c r="E56" s="44"/>
      <c r="F56" s="44"/>
      <c r="G56" s="44"/>
      <c r="H56" s="44"/>
      <c r="I56" s="9"/>
      <c r="J56" s="9"/>
      <c r="K56" s="9"/>
      <c r="L56" s="48" t="s">
        <v>61</v>
      </c>
      <c r="M56" s="1"/>
      <c r="N56" s="1"/>
    </row>
    <row r="57" ht="14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3"/>
      <c r="M57" s="1"/>
      <c r="N57" s="1"/>
    </row>
    <row r="58" ht="19.5">
      <c r="A58" s="49" t="s">
        <v>60</v>
      </c>
      <c r="B58" s="49"/>
      <c r="C58" s="49"/>
      <c r="D58" s="49"/>
      <c r="E58" s="49"/>
      <c r="F58" s="49"/>
      <c r="G58" s="49"/>
      <c r="H58" s="49"/>
      <c r="I58" s="50"/>
      <c r="J58" s="50"/>
      <c r="K58" s="50"/>
      <c r="L58" s="51" t="s">
        <v>61</v>
      </c>
      <c r="M58" s="1"/>
      <c r="N58" s="1"/>
    </row>
    <row r="59" ht="19.5">
      <c r="A59" s="52"/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3"/>
      <c r="M59" s="1"/>
      <c r="N59" s="1"/>
    </row>
    <row r="60" ht="19.5">
      <c r="A60" s="52"/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3"/>
      <c r="M60" s="1"/>
      <c r="N60" s="1"/>
    </row>
    <row r="61" ht="19.5">
      <c r="A61" s="52"/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3"/>
      <c r="M61" s="1"/>
      <c r="N61" s="1"/>
    </row>
    <row r="62" ht="14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3"/>
      <c r="M62" s="1"/>
      <c r="N62" s="1"/>
    </row>
    <row r="63" ht="14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3"/>
      <c r="M63" s="1"/>
      <c r="N63" s="1"/>
    </row>
    <row r="64" ht="14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3"/>
      <c r="M64" s="1"/>
      <c r="N64" s="1"/>
    </row>
    <row r="65" ht="14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3"/>
      <c r="M65" s="1"/>
      <c r="N65" s="1"/>
    </row>
    <row r="66" ht="14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3"/>
      <c r="M66" s="1"/>
      <c r="N66" s="1"/>
    </row>
    <row r="67" ht="14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3"/>
      <c r="M67" s="1"/>
      <c r="N67" s="1"/>
    </row>
    <row r="68" ht="14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3"/>
      <c r="M68" s="1"/>
      <c r="N68" s="1"/>
    </row>
    <row r="69" ht="14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3"/>
      <c r="M69" s="1"/>
      <c r="N69" s="1"/>
    </row>
    <row r="70" ht="14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3"/>
      <c r="M70" s="1"/>
      <c r="N70" s="1"/>
    </row>
    <row r="71" ht="14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3"/>
      <c r="M71" s="1"/>
      <c r="N71" s="1"/>
    </row>
    <row r="72" ht="14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3"/>
      <c r="M72" s="1"/>
      <c r="N72" s="1"/>
    </row>
    <row r="73" ht="14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3"/>
      <c r="M73" s="1"/>
      <c r="N73" s="1"/>
    </row>
    <row r="74" ht="14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3"/>
      <c r="M74" s="1"/>
      <c r="N74" s="1"/>
    </row>
    <row r="75" ht="14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3"/>
      <c r="M75" s="1"/>
      <c r="N75" s="1"/>
    </row>
    <row r="76" ht="14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3"/>
      <c r="M76" s="1"/>
      <c r="N76" s="1"/>
    </row>
    <row r="77" ht="14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3"/>
      <c r="M77" s="1"/>
      <c r="N77" s="1"/>
    </row>
    <row r="78" ht="14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3"/>
      <c r="M78" s="1"/>
      <c r="N78" s="1"/>
    </row>
    <row r="79" ht="14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3"/>
      <c r="M79" s="1"/>
      <c r="N79" s="1"/>
    </row>
    <row r="80" ht="14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3"/>
      <c r="M80" s="1"/>
      <c r="N80" s="1"/>
    </row>
    <row r="81" ht="14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3"/>
      <c r="M81" s="1"/>
      <c r="N81" s="1"/>
    </row>
    <row r="82" ht="14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3"/>
      <c r="M82" s="1"/>
      <c r="N82" s="1"/>
    </row>
    <row r="83" ht="14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3"/>
      <c r="M83" s="1"/>
      <c r="N83" s="1"/>
    </row>
    <row r="84" ht="14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3"/>
      <c r="M84" s="1"/>
      <c r="N84" s="1"/>
    </row>
    <row r="85" ht="14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3"/>
      <c r="M85" s="1"/>
      <c r="N85" s="1"/>
    </row>
    <row r="86" ht="14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3"/>
      <c r="M86" s="1"/>
      <c r="N86" s="1"/>
    </row>
    <row r="87" ht="14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3"/>
      <c r="M87" s="1"/>
      <c r="N87" s="1"/>
    </row>
    <row r="88" ht="14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3"/>
      <c r="M88" s="1"/>
      <c r="N88" s="1"/>
    </row>
    <row r="89" ht="14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3"/>
      <c r="M89" s="1"/>
      <c r="N89" s="1"/>
    </row>
    <row r="90" ht="14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3"/>
      <c r="M90" s="1"/>
      <c r="N90" s="1"/>
    </row>
    <row r="91" ht="14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3"/>
      <c r="M91" s="1"/>
      <c r="N91" s="1"/>
    </row>
    <row r="92" ht="14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3"/>
      <c r="M92" s="1"/>
      <c r="N92" s="1"/>
    </row>
    <row r="93" ht="14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3"/>
      <c r="M93" s="1"/>
      <c r="N93" s="1"/>
    </row>
    <row r="94" ht="14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3"/>
      <c r="M94" s="1"/>
      <c r="N94" s="1"/>
    </row>
    <row r="95" ht="14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3"/>
      <c r="M95" s="1"/>
      <c r="N95" s="1"/>
    </row>
    <row r="96" ht="14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3"/>
      <c r="M96" s="1"/>
      <c r="N96" s="1"/>
    </row>
    <row r="97" ht="14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3"/>
      <c r="M97" s="1"/>
      <c r="N97" s="1"/>
    </row>
  </sheetData>
  <mergeCells count="46">
    <mergeCell ref="A1:L1"/>
    <mergeCell ref="A8:L8"/>
    <mergeCell ref="A13:E13"/>
    <mergeCell ref="A14:E14"/>
    <mergeCell ref="A15:E15"/>
    <mergeCell ref="A16:E16"/>
    <mergeCell ref="A17:E17"/>
    <mergeCell ref="A18:E18"/>
    <mergeCell ref="A19:E19"/>
    <mergeCell ref="A20:E20"/>
    <mergeCell ref="A21:E21"/>
    <mergeCell ref="A22:E22"/>
    <mergeCell ref="A23:E23"/>
    <mergeCell ref="A24:E24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2:E52"/>
    <mergeCell ref="A53:E53"/>
    <mergeCell ref="A54:L54"/>
    <mergeCell ref="A56:H56"/>
    <mergeCell ref="A58:H58"/>
  </mergeCells>
  <printOptions headings="0" gridLines="0"/>
  <pageMargins left="0.70078740157480324" right="0.70078740157480324" top="0.75196850393700776" bottom="0.75196850393700776" header="0.29999999999999999" footer="0.29999999999999999"/>
  <pageSetup paperSize="9" scale="34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43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38.00390625"/>
    <col customWidth="1" min="7" max="7" style="1" width="37.28125"/>
    <col customWidth="1" min="8" max="8" style="1" width="37.140625"/>
    <col customWidth="1" min="9" max="9" style="1" width="29.8515625"/>
    <col customWidth="1" min="10" max="10" style="1" width="29.57421875"/>
    <col customWidth="1" min="11" max="11" style="1" width="31.8515625"/>
    <col min="12" max="12" style="1" width="8.85546875"/>
    <col customWidth="1" min="13" max="13" style="1" width="24.421875"/>
    <col min="14" max="14" style="1" width="8.85546875"/>
    <col customWidth="1" min="15" max="15" style="1" width="20.00390625"/>
    <col min="16" max="16384" style="1" width="8.85546875"/>
  </cols>
  <sheetData>
    <row r="1" ht="43.5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3" ht="17.25">
      <c r="L3" s="23" t="s">
        <v>62</v>
      </c>
      <c r="M3" s="23"/>
    </row>
    <row r="5" ht="17.25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ht="17.25">
      <c r="A6" s="1" t="s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ht="17.25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ht="35.25" customHeight="1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1"/>
      <c r="O8" s="1"/>
      <c r="P8" s="1"/>
      <c r="Q8" s="1"/>
      <c r="R8" s="1"/>
    </row>
    <row r="9" ht="17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ht="17.25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ht="17.25">
      <c r="A11" s="1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ht="17.25">
      <c r="A12" s="1" t="s">
        <v>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="16" customFormat="1" ht="225.75" customHeight="1">
      <c r="A13" s="56" t="s">
        <v>10</v>
      </c>
      <c r="B13" s="56"/>
      <c r="C13" s="56"/>
      <c r="D13" s="56"/>
      <c r="E13" s="56"/>
      <c r="F13" s="56" t="s">
        <v>11</v>
      </c>
      <c r="G13" s="56" t="s">
        <v>12</v>
      </c>
      <c r="H13" s="56" t="s">
        <v>13</v>
      </c>
      <c r="I13" s="56" t="s">
        <v>14</v>
      </c>
      <c r="J13" s="56" t="s">
        <v>15</v>
      </c>
      <c r="K13" s="56" t="s">
        <v>16</v>
      </c>
      <c r="L13" s="21" t="s">
        <v>17</v>
      </c>
      <c r="M13" s="21"/>
    </row>
    <row r="14" s="23" customFormat="1" ht="125.25" customHeight="1">
      <c r="A14" s="21">
        <v>1</v>
      </c>
      <c r="B14" s="21"/>
      <c r="C14" s="21"/>
      <c r="D14" s="21"/>
      <c r="E14" s="21"/>
      <c r="F14" s="21">
        <v>2</v>
      </c>
      <c r="G14" s="21">
        <v>3</v>
      </c>
      <c r="H14" s="21">
        <v>4</v>
      </c>
      <c r="I14" s="21" t="s">
        <v>18</v>
      </c>
      <c r="J14" s="21">
        <v>6</v>
      </c>
      <c r="K14" s="21">
        <v>7</v>
      </c>
      <c r="L14" s="56" t="s">
        <v>63</v>
      </c>
      <c r="M14" s="56"/>
    </row>
    <row r="15" ht="17.25">
      <c r="A15" s="57" t="s">
        <v>20</v>
      </c>
      <c r="B15" s="57"/>
      <c r="C15" s="57"/>
      <c r="D15" s="57"/>
      <c r="E15" s="57"/>
      <c r="F15" s="58">
        <v>509914745.88999999</v>
      </c>
      <c r="G15" s="58">
        <v>68.485200000000006</v>
      </c>
      <c r="H15" s="58">
        <v>3174.4755000000005</v>
      </c>
      <c r="I15" s="58">
        <f t="shared" ref="I15:I48" si="1">H15/30</f>
        <v>105.81585000000001</v>
      </c>
      <c r="J15" s="58">
        <v>241.37</v>
      </c>
      <c r="K15" s="58">
        <f>SUM(J15:J48)</f>
        <v>10778.249000000002</v>
      </c>
      <c r="L15" s="59">
        <v>10562.8325</v>
      </c>
      <c r="M15" s="60"/>
      <c r="O15" s="1"/>
      <c r="P15" s="1"/>
    </row>
    <row r="16" ht="17.25">
      <c r="A16" s="57" t="s">
        <v>21</v>
      </c>
      <c r="B16" s="57"/>
      <c r="C16" s="57"/>
      <c r="D16" s="57"/>
      <c r="E16" s="57"/>
      <c r="F16" s="58">
        <v>509914745.88999999</v>
      </c>
      <c r="G16" s="58">
        <v>156.01599999999999</v>
      </c>
      <c r="H16" s="58">
        <v>3174.4755000000005</v>
      </c>
      <c r="I16" s="58">
        <f t="shared" si="1"/>
        <v>105.81585000000001</v>
      </c>
      <c r="J16" s="58">
        <v>299.93000000000001</v>
      </c>
      <c r="K16" s="58">
        <v>10778.249000000002</v>
      </c>
      <c r="L16" s="59">
        <v>18151.015719999999</v>
      </c>
      <c r="M16" s="60"/>
      <c r="O16" s="1"/>
      <c r="P16" s="1"/>
    </row>
    <row r="17" ht="17.25">
      <c r="A17" s="57" t="s">
        <v>22</v>
      </c>
      <c r="B17" s="57"/>
      <c r="C17" s="57"/>
      <c r="D17" s="57"/>
      <c r="E17" s="57"/>
      <c r="F17" s="58">
        <v>509914745.88999999</v>
      </c>
      <c r="G17" s="58">
        <v>52.447600000000001</v>
      </c>
      <c r="H17" s="58">
        <v>3174.4755000000005</v>
      </c>
      <c r="I17" s="58">
        <f t="shared" si="1"/>
        <v>105.81585000000001</v>
      </c>
      <c r="J17" s="58">
        <v>351.51999999999998</v>
      </c>
      <c r="K17" s="58">
        <v>10778.249000000002</v>
      </c>
      <c r="L17" s="59">
        <v>12031.88862</v>
      </c>
      <c r="M17" s="60"/>
      <c r="O17" s="1"/>
      <c r="P17" s="1"/>
    </row>
    <row r="18" s="1" customFormat="1" ht="17.25">
      <c r="A18" s="57" t="s">
        <v>23</v>
      </c>
      <c r="B18" s="57"/>
      <c r="C18" s="57"/>
      <c r="D18" s="57"/>
      <c r="E18" s="57"/>
      <c r="F18" s="58">
        <v>509914745.88999999</v>
      </c>
      <c r="G18" s="58">
        <v>28.083600000000001</v>
      </c>
      <c r="H18" s="58">
        <v>3174.4755000000005</v>
      </c>
      <c r="I18" s="58">
        <f t="shared" si="1"/>
        <v>105.81585000000001</v>
      </c>
      <c r="J18" s="58">
        <v>218.25</v>
      </c>
      <c r="K18" s="58">
        <v>10778.249000000002</v>
      </c>
      <c r="L18" s="59">
        <v>7152.8335399999996</v>
      </c>
      <c r="M18" s="60"/>
      <c r="O18" s="1"/>
      <c r="P18" s="1"/>
    </row>
    <row r="19" s="1" customFormat="1" ht="17.25">
      <c r="A19" s="57" t="s">
        <v>24</v>
      </c>
      <c r="B19" s="57"/>
      <c r="C19" s="57"/>
      <c r="D19" s="57"/>
      <c r="E19" s="57"/>
      <c r="F19" s="58">
        <v>509914745.88999999</v>
      </c>
      <c r="G19" s="58">
        <v>61.091200000000001</v>
      </c>
      <c r="H19" s="58">
        <v>3174.4755000000005</v>
      </c>
      <c r="I19" s="58">
        <f t="shared" si="1"/>
        <v>105.81585000000001</v>
      </c>
      <c r="J19" s="58">
        <v>287.02999999999997</v>
      </c>
      <c r="K19" s="58">
        <v>10778.249000000002</v>
      </c>
      <c r="L19" s="59">
        <v>11118.92765</v>
      </c>
      <c r="M19" s="60"/>
      <c r="O19" s="1"/>
      <c r="P19" s="1"/>
    </row>
    <row r="20" ht="17.25">
      <c r="A20" s="57" t="s">
        <v>25</v>
      </c>
      <c r="B20" s="57"/>
      <c r="C20" s="57"/>
      <c r="D20" s="57"/>
      <c r="E20" s="57"/>
      <c r="F20" s="58">
        <v>509914745.88999999</v>
      </c>
      <c r="G20" s="58">
        <v>55.743899999999996</v>
      </c>
      <c r="H20" s="58">
        <v>3174.4755000000005</v>
      </c>
      <c r="I20" s="58">
        <f t="shared" si="1"/>
        <v>105.81585000000001</v>
      </c>
      <c r="J20" s="58">
        <v>235.49000000000001</v>
      </c>
      <c r="K20" s="58">
        <v>10778.249000000002</v>
      </c>
      <c r="L20" s="59">
        <v>9520.8172500000001</v>
      </c>
      <c r="M20" s="60"/>
      <c r="O20" s="1"/>
      <c r="P20" s="1"/>
    </row>
    <row r="21" ht="17.25">
      <c r="A21" s="57" t="s">
        <v>26</v>
      </c>
      <c r="B21" s="57"/>
      <c r="C21" s="57"/>
      <c r="D21" s="57"/>
      <c r="E21" s="57"/>
      <c r="F21" s="58">
        <v>509914745.88999999</v>
      </c>
      <c r="G21" s="58">
        <v>189.93799999999999</v>
      </c>
      <c r="H21" s="58">
        <v>3174.4755000000005</v>
      </c>
      <c r="I21" s="58">
        <f t="shared" si="1"/>
        <v>105.81585000000001</v>
      </c>
      <c r="J21" s="58">
        <v>509.68000000000001</v>
      </c>
      <c r="K21" s="58">
        <v>10778.249000000002</v>
      </c>
      <c r="L21" s="59">
        <v>25516.52749</v>
      </c>
      <c r="M21" s="60"/>
      <c r="O21" s="1"/>
      <c r="P21" s="1"/>
    </row>
    <row r="22" s="1" customFormat="1" ht="17.25">
      <c r="A22" s="57" t="s">
        <v>27</v>
      </c>
      <c r="B22" s="57"/>
      <c r="C22" s="57"/>
      <c r="D22" s="57"/>
      <c r="E22" s="57"/>
      <c r="F22" s="58">
        <v>509914745.88999999</v>
      </c>
      <c r="G22" s="58">
        <v>222.90000000000001</v>
      </c>
      <c r="H22" s="58">
        <v>3174.4755000000005</v>
      </c>
      <c r="I22" s="58">
        <f t="shared" si="1"/>
        <v>105.81585000000001</v>
      </c>
      <c r="J22" s="58">
        <v>421.05000000000001</v>
      </c>
      <c r="K22" s="58">
        <v>10778.249000000002</v>
      </c>
      <c r="L22" s="59">
        <v>25755.887330000001</v>
      </c>
      <c r="M22" s="60"/>
      <c r="O22" s="1"/>
      <c r="P22" s="1"/>
    </row>
    <row r="23" ht="17.25">
      <c r="A23" s="57" t="s">
        <v>28</v>
      </c>
      <c r="B23" s="57"/>
      <c r="C23" s="57"/>
      <c r="D23" s="57"/>
      <c r="E23" s="57"/>
      <c r="F23" s="58">
        <v>509914745.88999999</v>
      </c>
      <c r="G23" s="58">
        <v>31.734000000000002</v>
      </c>
      <c r="H23" s="58">
        <v>3174.4755000000005</v>
      </c>
      <c r="I23" s="58">
        <f t="shared" si="1"/>
        <v>105.81585000000001</v>
      </c>
      <c r="J23" s="58">
        <v>195.50999999999999</v>
      </c>
      <c r="K23" s="58">
        <v>10778.249000000002</v>
      </c>
      <c r="L23" s="59">
        <v>6873.6125400000001</v>
      </c>
      <c r="M23" s="60"/>
      <c r="O23" s="1"/>
      <c r="P23" s="1"/>
    </row>
    <row r="24" ht="17.25">
      <c r="A24" s="57" t="s">
        <v>29</v>
      </c>
      <c r="B24" s="57"/>
      <c r="C24" s="57"/>
      <c r="D24" s="57"/>
      <c r="E24" s="57"/>
      <c r="F24" s="58">
        <v>509914745.88999999</v>
      </c>
      <c r="G24" s="58">
        <v>34.149700000000003</v>
      </c>
      <c r="H24" s="58">
        <v>3174.4755000000005</v>
      </c>
      <c r="I24" s="58">
        <f t="shared" si="1"/>
        <v>105.81585000000001</v>
      </c>
      <c r="J24" s="58">
        <v>223.63999999999999</v>
      </c>
      <c r="K24" s="58">
        <v>10778.249000000002</v>
      </c>
      <c r="L24" s="59">
        <v>7710.2132000000001</v>
      </c>
      <c r="M24" s="60"/>
      <c r="O24" s="1"/>
      <c r="P24" s="1"/>
    </row>
    <row r="25" ht="17.25">
      <c r="A25" s="57" t="s">
        <v>30</v>
      </c>
      <c r="B25" s="57"/>
      <c r="C25" s="57"/>
      <c r="D25" s="57"/>
      <c r="E25" s="57"/>
      <c r="F25" s="58">
        <v>509914745.88999999</v>
      </c>
      <c r="G25" s="58">
        <v>120.48309999999999</v>
      </c>
      <c r="H25" s="58">
        <v>3174.4755000000005</v>
      </c>
      <c r="I25" s="58">
        <f t="shared" si="1"/>
        <v>105.81585000000001</v>
      </c>
      <c r="J25" s="58">
        <v>344.02999999999997</v>
      </c>
      <c r="K25" s="58">
        <v>10778.249000000002</v>
      </c>
      <c r="L25" s="59">
        <v>16676.118030000001</v>
      </c>
      <c r="M25" s="60"/>
      <c r="O25" s="1"/>
      <c r="P25" s="1"/>
    </row>
    <row r="26" ht="17.25">
      <c r="A26" s="57" t="s">
        <v>31</v>
      </c>
      <c r="B26" s="57"/>
      <c r="C26" s="57"/>
      <c r="D26" s="57"/>
      <c r="E26" s="57"/>
      <c r="F26" s="58">
        <v>509914745.88999999</v>
      </c>
      <c r="G26" s="58">
        <v>23.254999999999999</v>
      </c>
      <c r="H26" s="58">
        <v>3174.4755000000005</v>
      </c>
      <c r="I26" s="58">
        <f t="shared" si="1"/>
        <v>105.81585000000001</v>
      </c>
      <c r="J26" s="58">
        <v>180.47</v>
      </c>
      <c r="K26" s="58">
        <v>10778.249000000002</v>
      </c>
      <c r="L26" s="59">
        <v>5916.97145</v>
      </c>
      <c r="M26" s="60"/>
      <c r="O26" s="1"/>
      <c r="P26" s="1"/>
    </row>
    <row r="27" ht="17.25">
      <c r="A27" s="57" t="s">
        <v>32</v>
      </c>
      <c r="B27" s="57"/>
      <c r="C27" s="57"/>
      <c r="D27" s="57"/>
      <c r="E27" s="57"/>
      <c r="F27" s="58">
        <v>509914745.88999999</v>
      </c>
      <c r="G27" s="58">
        <v>66.524900000000002</v>
      </c>
      <c r="H27" s="58">
        <v>3174.4755000000005</v>
      </c>
      <c r="I27" s="58">
        <f t="shared" si="1"/>
        <v>105.81585000000001</v>
      </c>
      <c r="J27" s="58">
        <v>346.19999999999999</v>
      </c>
      <c r="K27" s="58">
        <v>10778.249000000002</v>
      </c>
      <c r="L27" s="59">
        <v>12903.64703</v>
      </c>
      <c r="M27" s="60"/>
      <c r="O27" s="1"/>
      <c r="P27" s="1"/>
    </row>
    <row r="28" ht="17.25">
      <c r="A28" s="57" t="s">
        <v>33</v>
      </c>
      <c r="B28" s="57"/>
      <c r="C28" s="57"/>
      <c r="D28" s="57"/>
      <c r="E28" s="57"/>
      <c r="F28" s="58">
        <v>509914745.88999999</v>
      </c>
      <c r="G28" s="58">
        <v>432.6345</v>
      </c>
      <c r="H28" s="58">
        <v>3174.4755000000005</v>
      </c>
      <c r="I28" s="58">
        <f t="shared" si="1"/>
        <v>105.81585000000001</v>
      </c>
      <c r="J28" s="58">
        <v>467.12</v>
      </c>
      <c r="K28" s="58">
        <v>10778.249000000002</v>
      </c>
      <c r="L28" s="59">
        <v>41708.709719999999</v>
      </c>
      <c r="M28" s="60"/>
      <c r="O28" s="1"/>
      <c r="P28" s="1"/>
    </row>
    <row r="29" ht="17.25">
      <c r="A29" s="57" t="s">
        <v>34</v>
      </c>
      <c r="B29" s="57"/>
      <c r="C29" s="57"/>
      <c r="D29" s="57"/>
      <c r="E29" s="57"/>
      <c r="F29" s="58">
        <v>509914745.88999999</v>
      </c>
      <c r="G29" s="58">
        <v>72.260999999999996</v>
      </c>
      <c r="H29" s="58">
        <v>3174.4755000000005</v>
      </c>
      <c r="I29" s="58">
        <f t="shared" si="1"/>
        <v>105.81585000000001</v>
      </c>
      <c r="J29" s="58">
        <v>333.14999999999998</v>
      </c>
      <c r="K29" s="58">
        <v>10778.249000000002</v>
      </c>
      <c r="L29" s="59">
        <v>13001.446309999999</v>
      </c>
      <c r="M29" s="60"/>
      <c r="O29" s="1"/>
      <c r="P29" s="1"/>
    </row>
    <row r="30" ht="17.25">
      <c r="A30" s="57" t="s">
        <v>35</v>
      </c>
      <c r="B30" s="57"/>
      <c r="C30" s="57"/>
      <c r="D30" s="57"/>
      <c r="E30" s="57"/>
      <c r="F30" s="58">
        <v>509914745.88999999</v>
      </c>
      <c r="G30" s="58">
        <v>12.5367</v>
      </c>
      <c r="H30" s="58">
        <v>3174.4755000000005</v>
      </c>
      <c r="I30" s="58">
        <f t="shared" si="1"/>
        <v>105.81585000000001</v>
      </c>
      <c r="J30" s="58">
        <v>149.31999999999999</v>
      </c>
      <c r="K30" s="58">
        <v>10778.249000000002</v>
      </c>
      <c r="L30" s="59">
        <v>4420.5612199999996</v>
      </c>
      <c r="M30" s="60"/>
      <c r="O30" s="1"/>
      <c r="P30" s="1"/>
    </row>
    <row r="31" s="1" customFormat="1" ht="17.25">
      <c r="A31" s="57" t="s">
        <v>36</v>
      </c>
      <c r="B31" s="57"/>
      <c r="C31" s="57"/>
      <c r="D31" s="57"/>
      <c r="E31" s="57"/>
      <c r="F31" s="58">
        <v>509914745.88999999</v>
      </c>
      <c r="G31" s="58">
        <v>34.516399999999997</v>
      </c>
      <c r="H31" s="58">
        <v>3174.4755000000005</v>
      </c>
      <c r="I31" s="58">
        <f t="shared" si="1"/>
        <v>105.81585000000001</v>
      </c>
      <c r="J31" s="58">
        <v>209.59</v>
      </c>
      <c r="K31" s="58">
        <v>10778.249000000002</v>
      </c>
      <c r="L31" s="59">
        <v>7403.8497500000003</v>
      </c>
      <c r="M31" s="60"/>
      <c r="O31" s="1"/>
      <c r="P31" s="1"/>
    </row>
    <row r="32" ht="17.25">
      <c r="A32" s="57" t="s">
        <v>37</v>
      </c>
      <c r="B32" s="57"/>
      <c r="C32" s="57"/>
      <c r="D32" s="57"/>
      <c r="E32" s="57"/>
      <c r="F32" s="58">
        <v>509914745.88999999</v>
      </c>
      <c r="G32" s="58">
        <v>119.56359999999999</v>
      </c>
      <c r="H32" s="58">
        <v>3174.4755000000005</v>
      </c>
      <c r="I32" s="58">
        <f t="shared" si="1"/>
        <v>105.81585000000001</v>
      </c>
      <c r="J32" s="58">
        <v>377.57999999999998</v>
      </c>
      <c r="K32" s="58">
        <v>10778.249000000002</v>
      </c>
      <c r="L32" s="59">
        <v>17404.575430000001</v>
      </c>
      <c r="M32" s="60"/>
      <c r="O32" s="1"/>
      <c r="P32" s="1"/>
    </row>
    <row r="33" ht="17.25">
      <c r="A33" s="57" t="s">
        <v>38</v>
      </c>
      <c r="B33" s="57"/>
      <c r="C33" s="57"/>
      <c r="D33" s="57"/>
      <c r="E33" s="57"/>
      <c r="F33" s="58">
        <v>509914745.88999999</v>
      </c>
      <c r="G33" s="58">
        <v>621.95609999999999</v>
      </c>
      <c r="H33" s="58">
        <v>3174.4755000000005</v>
      </c>
      <c r="I33" s="58">
        <f t="shared" si="1"/>
        <v>105.81585000000001</v>
      </c>
      <c r="J33" s="58">
        <v>917.45000000000005</v>
      </c>
      <c r="K33" s="58">
        <v>10778.249000000002</v>
      </c>
      <c r="L33" s="59">
        <v>65777.642760000002</v>
      </c>
      <c r="M33" s="60"/>
      <c r="O33" s="1"/>
      <c r="P33" s="1"/>
    </row>
    <row r="34" ht="17.25">
      <c r="A34" s="57" t="s">
        <v>39</v>
      </c>
      <c r="B34" s="57"/>
      <c r="C34" s="57"/>
      <c r="D34" s="57"/>
      <c r="E34" s="57"/>
      <c r="F34" s="58">
        <v>509914745.89000052</v>
      </c>
      <c r="G34" s="58">
        <v>253.14400000000001</v>
      </c>
      <c r="H34" s="58">
        <v>3174.4755000000005</v>
      </c>
      <c r="I34" s="58">
        <f t="shared" si="1"/>
        <v>105.81585000000001</v>
      </c>
      <c r="J34" s="58">
        <v>79.180000000000007</v>
      </c>
      <c r="K34" s="58">
        <v>10778.249000000002</v>
      </c>
      <c r="L34" s="59">
        <v>9371.7336799999994</v>
      </c>
      <c r="M34" s="60"/>
      <c r="O34" s="1"/>
      <c r="P34" s="1"/>
    </row>
    <row r="35" ht="17.25">
      <c r="A35" s="57" t="s">
        <v>40</v>
      </c>
      <c r="B35" s="57"/>
      <c r="C35" s="57"/>
      <c r="D35" s="57"/>
      <c r="E35" s="57"/>
      <c r="F35" s="58">
        <v>509914745.89000058</v>
      </c>
      <c r="G35" s="58">
        <v>83.053899999999999</v>
      </c>
      <c r="H35" s="58">
        <v>3174.4755000000005</v>
      </c>
      <c r="I35" s="58">
        <f t="shared" si="1"/>
        <v>105.81585000000001</v>
      </c>
      <c r="J35" s="58">
        <v>415.27999999999997</v>
      </c>
      <c r="K35" s="58">
        <v>10778.249000000002</v>
      </c>
      <c r="L35" s="59">
        <v>15709.06508</v>
      </c>
      <c r="M35" s="60"/>
      <c r="O35" s="1"/>
      <c r="P35" s="1"/>
    </row>
    <row r="36" s="1" customFormat="1" ht="17.25">
      <c r="A36" s="57" t="s">
        <v>41</v>
      </c>
      <c r="B36" s="57"/>
      <c r="C36" s="57"/>
      <c r="D36" s="57"/>
      <c r="E36" s="57"/>
      <c r="F36" s="58">
        <v>509914745.89000058</v>
      </c>
      <c r="G36" s="58">
        <v>9.9000000000000004</v>
      </c>
      <c r="H36" s="58">
        <v>3174.4755000000005</v>
      </c>
      <c r="I36" s="58">
        <f t="shared" si="1"/>
        <v>105.81585000000001</v>
      </c>
      <c r="J36" s="58">
        <v>72.328999999999994</v>
      </c>
      <c r="K36" s="58">
        <v>10778.249000000002</v>
      </c>
      <c r="L36" s="59">
        <v>2412.5017800000001</v>
      </c>
      <c r="M36" s="60"/>
      <c r="O36" s="1"/>
      <c r="P36" s="1"/>
    </row>
    <row r="37" s="1" customFormat="1" ht="17.25">
      <c r="A37" s="57" t="s">
        <v>42</v>
      </c>
      <c r="B37" s="57"/>
      <c r="C37" s="57"/>
      <c r="D37" s="57"/>
      <c r="E37" s="57"/>
      <c r="F37" s="58">
        <v>509914745.89000058</v>
      </c>
      <c r="G37" s="58">
        <v>73.656199999999998</v>
      </c>
      <c r="H37" s="58">
        <v>3174.4755000000005</v>
      </c>
      <c r="I37" s="58">
        <f t="shared" si="1"/>
        <v>105.81585000000001</v>
      </c>
      <c r="J37" s="58">
        <v>290.14999999999998</v>
      </c>
      <c r="K37" s="58">
        <v>10778.249000000002</v>
      </c>
      <c r="L37" s="59">
        <v>12083.161959999999</v>
      </c>
      <c r="M37" s="60"/>
      <c r="O37" s="1"/>
      <c r="P37" s="1"/>
    </row>
    <row r="38" s="1" customFormat="1" ht="17.25">
      <c r="A38" s="57" t="s">
        <v>43</v>
      </c>
      <c r="B38" s="57"/>
      <c r="C38" s="57"/>
      <c r="D38" s="57"/>
      <c r="E38" s="57"/>
      <c r="F38" s="58">
        <v>509914745.89000064</v>
      </c>
      <c r="G38" s="58">
        <v>125.907</v>
      </c>
      <c r="H38" s="58">
        <v>3174.4755000000005</v>
      </c>
      <c r="I38" s="58">
        <f t="shared" si="1"/>
        <v>105.81585000000001</v>
      </c>
      <c r="J38" s="58">
        <v>481.13999999999999</v>
      </c>
      <c r="K38" s="58">
        <v>10778.249000000002</v>
      </c>
      <c r="L38" s="59">
        <v>20303.79838</v>
      </c>
      <c r="M38" s="60"/>
      <c r="O38" s="1"/>
      <c r="P38" s="1"/>
    </row>
    <row r="39" ht="17.25">
      <c r="A39" s="57" t="s">
        <v>44</v>
      </c>
      <c r="B39" s="57"/>
      <c r="C39" s="57"/>
      <c r="D39" s="57"/>
      <c r="E39" s="57"/>
      <c r="F39" s="58">
        <v>509914745.89000064</v>
      </c>
      <c r="G39" s="58">
        <v>227.95740000000001</v>
      </c>
      <c r="H39" s="58">
        <v>3174.4755000000005</v>
      </c>
      <c r="I39" s="58">
        <f t="shared" si="1"/>
        <v>105.81585000000001</v>
      </c>
      <c r="J39" s="58">
        <v>552.67999999999995</v>
      </c>
      <c r="K39" s="58">
        <v>10778.249000000002</v>
      </c>
      <c r="L39" s="59">
        <v>29227.966970000001</v>
      </c>
      <c r="M39" s="60"/>
      <c r="O39" s="1"/>
      <c r="P39" s="1"/>
    </row>
    <row r="40" s="1" customFormat="1" ht="17.25">
      <c r="A40" s="57" t="s">
        <v>45</v>
      </c>
      <c r="B40" s="57"/>
      <c r="C40" s="57"/>
      <c r="D40" s="57"/>
      <c r="E40" s="57"/>
      <c r="F40" s="58">
        <v>509914745.89000064</v>
      </c>
      <c r="G40" s="58">
        <v>29.718</v>
      </c>
      <c r="H40" s="58">
        <v>3174.4755000000005</v>
      </c>
      <c r="I40" s="58">
        <f t="shared" si="1"/>
        <v>105.81585000000001</v>
      </c>
      <c r="J40" s="58">
        <v>176.13</v>
      </c>
      <c r="K40" s="58">
        <v>10778.249000000002</v>
      </c>
      <c r="L40" s="59">
        <v>6272.31657</v>
      </c>
      <c r="M40" s="60"/>
      <c r="O40" s="1"/>
      <c r="P40" s="1"/>
    </row>
    <row r="41" ht="17.25">
      <c r="A41" s="57" t="s">
        <v>46</v>
      </c>
      <c r="B41" s="57"/>
      <c r="C41" s="57"/>
      <c r="D41" s="57"/>
      <c r="E41" s="57"/>
      <c r="F41" s="58">
        <v>509914745.8900007</v>
      </c>
      <c r="G41" s="58">
        <v>24.390000000000001</v>
      </c>
      <c r="H41" s="58">
        <v>3174.4755000000005</v>
      </c>
      <c r="I41" s="58">
        <f t="shared" si="1"/>
        <v>105.81585000000001</v>
      </c>
      <c r="J41" s="58">
        <v>137.03</v>
      </c>
      <c r="K41" s="58">
        <v>10778.249000000002</v>
      </c>
      <c r="L41" s="59">
        <v>4969.8396599999996</v>
      </c>
      <c r="M41" s="60"/>
      <c r="O41" s="1"/>
      <c r="P41" s="1"/>
    </row>
    <row r="42" s="1" customFormat="1" ht="17.25">
      <c r="A42" s="57" t="s">
        <v>47</v>
      </c>
      <c r="B42" s="57"/>
      <c r="C42" s="57"/>
      <c r="D42" s="57"/>
      <c r="E42" s="57"/>
      <c r="F42" s="58">
        <v>509914745.8900007</v>
      </c>
      <c r="G42" s="58">
        <v>68.043000000000006</v>
      </c>
      <c r="H42" s="58">
        <v>3174.4755000000005</v>
      </c>
      <c r="I42" s="58">
        <f t="shared" si="1"/>
        <v>105.81585000000001</v>
      </c>
      <c r="J42" s="58">
        <v>312.37</v>
      </c>
      <c r="K42" s="58">
        <v>10778.249000000002</v>
      </c>
      <c r="L42" s="59">
        <v>12210.98667</v>
      </c>
      <c r="M42" s="60"/>
      <c r="O42" s="1"/>
      <c r="P42" s="1"/>
    </row>
    <row r="43" ht="17.25">
      <c r="A43" s="57" t="s">
        <v>48</v>
      </c>
      <c r="B43" s="57"/>
      <c r="C43" s="57"/>
      <c r="D43" s="57"/>
      <c r="E43" s="57"/>
      <c r="F43" s="58">
        <v>509914745.89000076</v>
      </c>
      <c r="G43" s="58">
        <v>48.420000000000002</v>
      </c>
      <c r="H43" s="58">
        <v>3174.4755000000005</v>
      </c>
      <c r="I43" s="58">
        <f t="shared" si="1"/>
        <v>105.81585000000001</v>
      </c>
      <c r="J43" s="58">
        <v>453.86000000000001</v>
      </c>
      <c r="K43" s="58">
        <v>10778.249000000002</v>
      </c>
      <c r="L43" s="59">
        <v>14167.3014</v>
      </c>
      <c r="M43" s="60"/>
      <c r="O43" s="1"/>
      <c r="P43" s="1"/>
    </row>
    <row r="44" ht="17.25">
      <c r="A44" s="57" t="s">
        <v>49</v>
      </c>
      <c r="B44" s="57"/>
      <c r="C44" s="57"/>
      <c r="D44" s="57"/>
      <c r="E44" s="57"/>
      <c r="F44" s="58">
        <v>509914745.89000076</v>
      </c>
      <c r="G44" s="58">
        <v>36.066699999999997</v>
      </c>
      <c r="H44" s="58">
        <v>3174.4755000000005</v>
      </c>
      <c r="I44" s="58">
        <f t="shared" si="1"/>
        <v>105.81585000000001</v>
      </c>
      <c r="J44" s="58">
        <v>231.83999999999997</v>
      </c>
      <c r="K44" s="58">
        <v>10778.249000000002</v>
      </c>
      <c r="L44" s="59">
        <v>8040.0327200000002</v>
      </c>
      <c r="M44" s="60"/>
      <c r="O44" s="1"/>
      <c r="P44" s="1"/>
    </row>
    <row r="45" ht="17.25">
      <c r="A45" s="57" t="s">
        <v>50</v>
      </c>
      <c r="B45" s="57"/>
      <c r="C45" s="57"/>
      <c r="D45" s="57"/>
      <c r="E45" s="57"/>
      <c r="F45" s="58">
        <v>509914745.89000076</v>
      </c>
      <c r="G45" s="58">
        <v>43.0428</v>
      </c>
      <c r="H45" s="58">
        <v>3174.4755000000005</v>
      </c>
      <c r="I45" s="58">
        <f t="shared" si="1"/>
        <v>105.81585000000001</v>
      </c>
      <c r="J45" s="58">
        <v>216.19999999999999</v>
      </c>
      <c r="K45" s="58">
        <v>10778.249000000002</v>
      </c>
      <c r="L45" s="59">
        <v>8164.4399000000003</v>
      </c>
      <c r="M45" s="60"/>
      <c r="O45" s="1"/>
      <c r="P45" s="1"/>
    </row>
    <row r="46" ht="17.25">
      <c r="A46" s="57" t="s">
        <v>51</v>
      </c>
      <c r="B46" s="57"/>
      <c r="C46" s="57"/>
      <c r="D46" s="57"/>
      <c r="E46" s="57"/>
      <c r="F46" s="58">
        <v>509914745.89000082</v>
      </c>
      <c r="G46" s="61">
        <v>851.23019999999997</v>
      </c>
      <c r="H46" s="58">
        <v>3174.4755000000005</v>
      </c>
      <c r="I46" s="58">
        <f t="shared" si="1"/>
        <v>105.81585000000001</v>
      </c>
      <c r="J46" s="58">
        <v>635.08000000000004</v>
      </c>
      <c r="K46" s="58">
        <v>10778.249000000002</v>
      </c>
      <c r="L46" s="59">
        <v>22521.4395</v>
      </c>
      <c r="M46" s="60"/>
      <c r="O46" s="1"/>
      <c r="P46" s="1"/>
    </row>
    <row r="47" ht="17.25">
      <c r="A47" s="57" t="s">
        <v>52</v>
      </c>
      <c r="B47" s="57"/>
      <c r="C47" s="57"/>
      <c r="D47" s="57"/>
      <c r="E47" s="57"/>
      <c r="F47" s="58">
        <v>509914745.89000082</v>
      </c>
      <c r="G47" s="61">
        <v>485.17700000000002</v>
      </c>
      <c r="H47" s="58">
        <v>3174.4755000000005</v>
      </c>
      <c r="I47" s="58">
        <f t="shared" si="1"/>
        <v>105.81585000000001</v>
      </c>
      <c r="J47" s="58">
        <v>274.31999999999999</v>
      </c>
      <c r="K47" s="58">
        <v>10778.249000000002</v>
      </c>
      <c r="L47" s="59">
        <v>13987.73223</v>
      </c>
      <c r="M47" s="60"/>
      <c r="O47" s="1"/>
      <c r="P47" s="1"/>
    </row>
    <row r="48" ht="17.25">
      <c r="A48" s="57" t="s">
        <v>53</v>
      </c>
      <c r="B48" s="57"/>
      <c r="C48" s="57"/>
      <c r="D48" s="57"/>
      <c r="E48" s="57"/>
      <c r="F48" s="58">
        <v>509914745.89000082</v>
      </c>
      <c r="G48" s="61">
        <v>268.98950000000002</v>
      </c>
      <c r="H48" s="58">
        <v>3174.4755000000005</v>
      </c>
      <c r="I48" s="58">
        <f t="shared" si="1"/>
        <v>105.81585000000001</v>
      </c>
      <c r="J48" s="58">
        <v>142.28</v>
      </c>
      <c r="K48" s="58">
        <v>10778.249000000002</v>
      </c>
      <c r="L48" s="59">
        <v>10864.351849999999</v>
      </c>
      <c r="M48" s="60"/>
      <c r="O48" s="1"/>
      <c r="P48" s="1"/>
    </row>
    <row r="49" ht="17.25">
      <c r="A49" s="62" t="s">
        <v>54</v>
      </c>
      <c r="B49" s="62"/>
      <c r="C49" s="62"/>
      <c r="D49" s="62"/>
      <c r="E49" s="62"/>
      <c r="F49" s="61"/>
      <c r="G49" s="61"/>
      <c r="H49" s="61"/>
      <c r="I49" s="61"/>
      <c r="J49" s="58"/>
      <c r="K49" s="61"/>
      <c r="L49" s="63">
        <f>SUM(L15:M48)</f>
        <v>509914.74589000002</v>
      </c>
      <c r="M49" s="64"/>
      <c r="O49" s="65"/>
    </row>
    <row r="50">
      <c r="A50" s="62" t="s">
        <v>55</v>
      </c>
      <c r="B50" s="62"/>
      <c r="C50" s="62"/>
      <c r="D50" s="62"/>
      <c r="E50" s="62"/>
      <c r="F50" s="61"/>
      <c r="G50" s="66"/>
      <c r="H50" s="61"/>
      <c r="I50" s="61"/>
      <c r="J50" s="61"/>
      <c r="K50" s="61"/>
      <c r="L50" s="67"/>
      <c r="M50" s="67"/>
    </row>
    <row r="51" ht="17.25">
      <c r="A51" s="62" t="s">
        <v>56</v>
      </c>
      <c r="B51" s="62"/>
      <c r="C51" s="62"/>
      <c r="D51" s="62"/>
      <c r="E51" s="62"/>
      <c r="F51" s="61"/>
      <c r="G51" s="66"/>
      <c r="H51" s="61"/>
      <c r="I51" s="61"/>
      <c r="J51" s="61"/>
      <c r="K51" s="61"/>
      <c r="L51" s="63">
        <f>L15++L16+L17+L20+L21+L23+L24+L25+L26++L27+L28+L29+L30+L32+L33+L35+L39+L41+L45+L44+L43</f>
        <v>348455.22499999998</v>
      </c>
      <c r="M51" s="64"/>
    </row>
    <row r="52" ht="17.25">
      <c r="A52" s="62" t="s">
        <v>57</v>
      </c>
      <c r="B52" s="62"/>
      <c r="C52" s="62"/>
      <c r="D52" s="62"/>
      <c r="E52" s="62"/>
      <c r="F52" s="61"/>
      <c r="G52" s="66"/>
      <c r="H52" s="61"/>
      <c r="I52" s="61"/>
      <c r="J52" s="61"/>
      <c r="K52" s="61"/>
      <c r="L52" s="63">
        <f>L42+L40+L38+L37+L36+L31+L22+L19+L18</f>
        <v>104714.26363</v>
      </c>
      <c r="M52" s="64"/>
    </row>
    <row r="53" ht="17.25">
      <c r="A53" s="62" t="s">
        <v>58</v>
      </c>
      <c r="B53" s="62"/>
      <c r="C53" s="62"/>
      <c r="D53" s="62"/>
      <c r="E53" s="62"/>
      <c r="F53" s="61"/>
      <c r="G53" s="66"/>
      <c r="H53" s="61"/>
      <c r="I53" s="61"/>
      <c r="J53" s="61"/>
      <c r="K53" s="61"/>
      <c r="L53" s="63">
        <f>L48+L47+L46+L34</f>
        <v>56745.257259999998</v>
      </c>
      <c r="M53" s="64"/>
    </row>
    <row r="54" ht="14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ht="87.75" customHeight="1">
      <c r="A55" s="68" t="s">
        <v>59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</row>
    <row r="56" ht="14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ht="19.5">
      <c r="A57" s="69" t="s">
        <v>60</v>
      </c>
      <c r="B57" s="69"/>
      <c r="C57" s="69"/>
      <c r="D57" s="69"/>
      <c r="E57" s="69"/>
      <c r="F57" s="69"/>
      <c r="G57" s="69"/>
      <c r="H57" s="69"/>
      <c r="I57" s="70"/>
      <c r="J57" s="70"/>
      <c r="K57" s="70"/>
      <c r="L57" s="71" t="s">
        <v>61</v>
      </c>
      <c r="M57" s="71"/>
    </row>
    <row r="58" ht="17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ht="14.25">
      <c r="F59" s="1"/>
      <c r="G59" s="1"/>
    </row>
    <row r="60" ht="14.25">
      <c r="A60" s="1"/>
      <c r="F60" s="1"/>
      <c r="G60" s="1"/>
      <c r="K60" s="1"/>
    </row>
    <row r="61" ht="16.5">
      <c r="F61" s="72"/>
      <c r="G61" s="72"/>
    </row>
    <row r="62" ht="14.25">
      <c r="A62" s="1"/>
      <c r="E62" s="1"/>
      <c r="F62" s="73"/>
      <c r="G62" s="1"/>
      <c r="I62" s="1"/>
      <c r="J62" s="1"/>
      <c r="K62" s="1"/>
      <c r="L62" s="1"/>
    </row>
    <row r="63" ht="14.25">
      <c r="A63" s="1"/>
      <c r="B63" s="1"/>
      <c r="C63" s="1"/>
      <c r="D63" s="1"/>
      <c r="E63" s="1"/>
      <c r="F63" s="73"/>
      <c r="G63" s="1"/>
      <c r="H63" s="1"/>
      <c r="I63" s="1"/>
      <c r="J63" s="1"/>
      <c r="K63" s="1"/>
      <c r="L63" s="1"/>
      <c r="M63" s="1"/>
    </row>
    <row r="64" ht="14.25">
      <c r="F64" s="1"/>
      <c r="G64" s="1"/>
    </row>
    <row r="65" ht="14.25">
      <c r="F65" s="1"/>
      <c r="G65" s="1"/>
    </row>
    <row r="66" ht="14.25">
      <c r="F66" s="1"/>
      <c r="G66" s="1"/>
    </row>
    <row r="67" ht="14.25">
      <c r="F67" s="1"/>
      <c r="G67" s="1"/>
    </row>
    <row r="68" ht="14.25">
      <c r="F68" s="1"/>
      <c r="G68" s="1"/>
    </row>
    <row r="69" ht="14.25">
      <c r="F69" s="1"/>
      <c r="G69" s="1"/>
    </row>
    <row r="70" ht="14.25">
      <c r="F70" s="1"/>
      <c r="G70" s="1"/>
    </row>
    <row r="71" ht="14.25">
      <c r="F71" s="1"/>
      <c r="G71" s="1"/>
    </row>
    <row r="72" ht="14.25">
      <c r="F72" s="1"/>
      <c r="G72" s="1"/>
    </row>
    <row r="73" ht="14.25">
      <c r="F73" s="1"/>
      <c r="G73" s="1"/>
    </row>
    <row r="74" ht="14.25">
      <c r="F74" s="1"/>
      <c r="G74" s="1"/>
    </row>
    <row r="75" ht="14.25">
      <c r="F75" s="1"/>
      <c r="G75" s="1"/>
    </row>
    <row r="76" ht="14.25">
      <c r="F76" s="1"/>
      <c r="G76" s="1"/>
    </row>
    <row r="77" ht="14.25">
      <c r="F77" s="1"/>
      <c r="G77" s="1"/>
    </row>
    <row r="78" ht="14.25">
      <c r="F78" s="1"/>
      <c r="G78" s="1"/>
    </row>
    <row r="79" ht="14.25">
      <c r="F79" s="1"/>
      <c r="G79" s="1"/>
    </row>
    <row r="80" ht="14.25">
      <c r="F80" s="1"/>
      <c r="G80" s="1"/>
    </row>
    <row r="81" ht="14.25">
      <c r="F81" s="1"/>
      <c r="G81" s="1"/>
    </row>
    <row r="82" ht="14.25">
      <c r="F82" s="1"/>
      <c r="G82" s="1"/>
    </row>
    <row r="83" ht="14.25">
      <c r="F83" s="1"/>
      <c r="G83" s="1"/>
    </row>
    <row r="84" ht="14.25">
      <c r="F84" s="1"/>
      <c r="G84" s="1"/>
    </row>
    <row r="85" ht="14.25">
      <c r="F85" s="1"/>
      <c r="G85" s="1"/>
    </row>
    <row r="86" ht="14.25">
      <c r="F86" s="1"/>
      <c r="G86" s="1"/>
    </row>
    <row r="87" ht="14.25">
      <c r="F87" s="1"/>
      <c r="G87" s="1"/>
    </row>
    <row r="88" ht="14.25">
      <c r="F88" s="1"/>
      <c r="G88" s="1"/>
    </row>
    <row r="89" ht="14.25">
      <c r="F89" s="1"/>
      <c r="G89" s="1"/>
    </row>
    <row r="90" ht="14.25">
      <c r="F90" s="1"/>
      <c r="G90" s="1"/>
    </row>
    <row r="91" ht="14.25">
      <c r="F91" s="1"/>
      <c r="G91" s="1"/>
    </row>
    <row r="92" ht="14.25">
      <c r="F92" s="1"/>
      <c r="G92" s="1"/>
    </row>
    <row r="93" ht="14.25">
      <c r="F93" s="1"/>
      <c r="G93" s="1"/>
    </row>
    <row r="94" ht="14.25">
      <c r="F94" s="1"/>
      <c r="G94" s="1"/>
    </row>
    <row r="95" ht="14.25">
      <c r="F95" s="1"/>
      <c r="G95" s="1"/>
    </row>
    <row r="96" ht="14.25">
      <c r="F96" s="1"/>
      <c r="G96" s="1"/>
    </row>
    <row r="97" ht="14.25">
      <c r="F97" s="1"/>
      <c r="G97" s="1"/>
    </row>
    <row r="98" ht="14.25">
      <c r="F98" s="1"/>
      <c r="G98" s="1"/>
    </row>
    <row r="99" ht="14.25">
      <c r="G99" s="1"/>
    </row>
    <row r="100" ht="14.25">
      <c r="G100" s="1"/>
    </row>
    <row r="101" ht="14.25">
      <c r="G101" s="1"/>
    </row>
    <row r="102" ht="14.25">
      <c r="G102" s="1"/>
    </row>
    <row r="103" ht="14.25">
      <c r="G103" s="1"/>
    </row>
  </sheetData>
  <mergeCells count="88">
    <mergeCell ref="A1:M1"/>
    <mergeCell ref="L3:M3"/>
    <mergeCell ref="A8:M8"/>
    <mergeCell ref="A13:E13"/>
    <mergeCell ref="L13:M13"/>
    <mergeCell ref="A14:E14"/>
    <mergeCell ref="L14:M14"/>
    <mergeCell ref="A15:E15"/>
    <mergeCell ref="L15:M15"/>
    <mergeCell ref="A16:E16"/>
    <mergeCell ref="L16:M16"/>
    <mergeCell ref="A17:E17"/>
    <mergeCell ref="L17:M17"/>
    <mergeCell ref="A18:E18"/>
    <mergeCell ref="L18:M18"/>
    <mergeCell ref="A19:E19"/>
    <mergeCell ref="L19:M19"/>
    <mergeCell ref="A20:E20"/>
    <mergeCell ref="L20:M20"/>
    <mergeCell ref="A21:E21"/>
    <mergeCell ref="L21:M21"/>
    <mergeCell ref="A22:E22"/>
    <mergeCell ref="L22:M22"/>
    <mergeCell ref="A23:E23"/>
    <mergeCell ref="L23:M23"/>
    <mergeCell ref="A24:E24"/>
    <mergeCell ref="L24:M24"/>
    <mergeCell ref="A25:E25"/>
    <mergeCell ref="L25:M25"/>
    <mergeCell ref="A26:E26"/>
    <mergeCell ref="L26:M26"/>
    <mergeCell ref="A27:E27"/>
    <mergeCell ref="L27:M27"/>
    <mergeCell ref="A28:E28"/>
    <mergeCell ref="L28:M28"/>
    <mergeCell ref="A29:E29"/>
    <mergeCell ref="L29:M29"/>
    <mergeCell ref="A30:E30"/>
    <mergeCell ref="L30:M30"/>
    <mergeCell ref="A31:E31"/>
    <mergeCell ref="L31:M31"/>
    <mergeCell ref="A32:E32"/>
    <mergeCell ref="L32:M32"/>
    <mergeCell ref="A33:E33"/>
    <mergeCell ref="L33:M33"/>
    <mergeCell ref="A34:E34"/>
    <mergeCell ref="L34:M34"/>
    <mergeCell ref="A35:E35"/>
    <mergeCell ref="L35:M35"/>
    <mergeCell ref="A36:E36"/>
    <mergeCell ref="L36:M36"/>
    <mergeCell ref="A37:E37"/>
    <mergeCell ref="L37:M37"/>
    <mergeCell ref="A38:E38"/>
    <mergeCell ref="L38:M38"/>
    <mergeCell ref="A39:E39"/>
    <mergeCell ref="L39:M39"/>
    <mergeCell ref="A40:E40"/>
    <mergeCell ref="L40:M40"/>
    <mergeCell ref="A41:E41"/>
    <mergeCell ref="L41:M41"/>
    <mergeCell ref="A42:E42"/>
    <mergeCell ref="L42:M42"/>
    <mergeCell ref="A43:E43"/>
    <mergeCell ref="L43:M43"/>
    <mergeCell ref="A44:E44"/>
    <mergeCell ref="L44:M44"/>
    <mergeCell ref="A45:E45"/>
    <mergeCell ref="L45:M45"/>
    <mergeCell ref="A46:E46"/>
    <mergeCell ref="L46:M46"/>
    <mergeCell ref="A47:E47"/>
    <mergeCell ref="L47:M47"/>
    <mergeCell ref="A48:E48"/>
    <mergeCell ref="L48:M48"/>
    <mergeCell ref="A49:E49"/>
    <mergeCell ref="L49:M49"/>
    <mergeCell ref="A50:E50"/>
    <mergeCell ref="L50:M50"/>
    <mergeCell ref="A51:E51"/>
    <mergeCell ref="L51:M51"/>
    <mergeCell ref="A52:E52"/>
    <mergeCell ref="L52:M52"/>
    <mergeCell ref="A53:E53"/>
    <mergeCell ref="L53:M53"/>
    <mergeCell ref="A55:M55"/>
    <mergeCell ref="A57:H57"/>
    <mergeCell ref="L57:M57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33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view="pageBreakPreview" topLeftCell="A25" zoomScale="100" workbookViewId="0">
      <selection activeCell="P9" activeCellId="0" sqref="P9"/>
    </sheetView>
  </sheetViews>
  <sheetFormatPr defaultColWidth="8.85546875" defaultRowHeight="14.25"/>
  <cols>
    <col customWidth="1" min="1" max="1" style="1" width="10.28515625"/>
    <col min="2" max="5" style="1" width="8.85546875"/>
    <col customWidth="1" min="6" max="6" style="1" width="38.00390625"/>
    <col customWidth="1" min="7" max="7" style="1" width="37.28125"/>
    <col customWidth="1" min="8" max="9" style="1" width="37.140625"/>
    <col customWidth="1" min="10" max="10" style="1" width="29.57421875"/>
    <col customWidth="1" min="11" max="11" style="1" width="31.8515625"/>
    <col min="12" max="12" style="1" width="8.85546875"/>
    <col customWidth="1" min="13" max="13" style="1" width="28.57421875"/>
    <col min="14" max="14" style="1" width="8.85546875"/>
    <col customWidth="1" min="15" max="15" style="1" width="20.00390625"/>
    <col min="16" max="16384" style="1" width="8.85546875"/>
  </cols>
  <sheetData>
    <row r="1" ht="43.5" customHeight="1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3" ht="17.25">
      <c r="L3" s="23" t="s">
        <v>64</v>
      </c>
      <c r="M3" s="23"/>
    </row>
    <row r="5" ht="17.25">
      <c r="A5" s="1" t="s">
        <v>2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ht="17.25">
      <c r="A6" s="1" t="s">
        <v>3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</row>
    <row r="7" ht="17.25">
      <c r="A7" s="1" t="s">
        <v>4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</row>
    <row r="8" ht="38.25" customHeight="1">
      <c r="A8" s="55" t="s">
        <v>5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1"/>
      <c r="O8" s="1"/>
      <c r="P8" s="1"/>
      <c r="Q8" s="1"/>
      <c r="R8" s="1"/>
    </row>
    <row r="9" ht="17.25">
      <c r="A9" s="1" t="s">
        <v>6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</row>
    <row r="10" ht="17.25">
      <c r="A10" s="1" t="s">
        <v>7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</row>
    <row r="11" ht="17.25">
      <c r="A11" s="1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ht="17.25">
      <c r="A12" s="1" t="s">
        <v>9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  <row r="13" s="16" customFormat="1" ht="225.75" customHeight="1">
      <c r="A13" s="21" t="s">
        <v>10</v>
      </c>
      <c r="B13" s="21"/>
      <c r="C13" s="21"/>
      <c r="D13" s="21"/>
      <c r="E13" s="21"/>
      <c r="F13" s="56" t="s">
        <v>11</v>
      </c>
      <c r="G13" s="56" t="s">
        <v>12</v>
      </c>
      <c r="H13" s="56" t="s">
        <v>13</v>
      </c>
      <c r="I13" s="56" t="s">
        <v>14</v>
      </c>
      <c r="J13" s="56" t="s">
        <v>15</v>
      </c>
      <c r="K13" s="56" t="s">
        <v>16</v>
      </c>
      <c r="L13" s="21" t="s">
        <v>17</v>
      </c>
      <c r="M13" s="21"/>
    </row>
    <row r="14" s="23" customFormat="1" ht="80.25" customHeight="1">
      <c r="A14" s="21">
        <v>1</v>
      </c>
      <c r="B14" s="21"/>
      <c r="C14" s="21"/>
      <c r="D14" s="21"/>
      <c r="E14" s="21"/>
      <c r="F14" s="21">
        <v>2</v>
      </c>
      <c r="G14" s="21">
        <v>3</v>
      </c>
      <c r="H14" s="21">
        <v>4</v>
      </c>
      <c r="I14" s="21" t="s">
        <v>18</v>
      </c>
      <c r="J14" s="21">
        <v>6</v>
      </c>
      <c r="K14" s="21">
        <v>7</v>
      </c>
      <c r="L14" s="74" t="s">
        <v>63</v>
      </c>
      <c r="M14" s="75"/>
    </row>
    <row r="15" ht="17.25">
      <c r="A15" s="57" t="s">
        <v>20</v>
      </c>
      <c r="B15" s="57"/>
      <c r="C15" s="57"/>
      <c r="D15" s="57"/>
      <c r="E15" s="57"/>
      <c r="F15" s="58">
        <v>509914745.88999999</v>
      </c>
      <c r="G15" s="58">
        <v>68.485200000000006</v>
      </c>
      <c r="H15" s="58">
        <v>3174.4755000000005</v>
      </c>
      <c r="I15" s="58">
        <f t="shared" ref="I15:I48" si="2">H15/30</f>
        <v>105.81585000000001</v>
      </c>
      <c r="J15" s="58">
        <v>241.37</v>
      </c>
      <c r="K15" s="58">
        <f>SUM(J15:J48)</f>
        <v>10778.249000000002</v>
      </c>
      <c r="L15" s="76">
        <v>10562.8325</v>
      </c>
      <c r="M15" s="77"/>
      <c r="O15" s="1"/>
      <c r="P15" s="1"/>
    </row>
    <row r="16" ht="17.25">
      <c r="A16" s="57" t="s">
        <v>21</v>
      </c>
      <c r="B16" s="57"/>
      <c r="C16" s="57"/>
      <c r="D16" s="57"/>
      <c r="E16" s="57"/>
      <c r="F16" s="58">
        <v>509914745.88999999</v>
      </c>
      <c r="G16" s="58">
        <v>156.01599999999999</v>
      </c>
      <c r="H16" s="58">
        <v>3174.4755000000005</v>
      </c>
      <c r="I16" s="58">
        <f t="shared" si="2"/>
        <v>105.81585000000001</v>
      </c>
      <c r="J16" s="58">
        <v>299.93000000000001</v>
      </c>
      <c r="K16" s="58">
        <v>10778.249000000002</v>
      </c>
      <c r="L16" s="76">
        <v>18151.015719999999</v>
      </c>
      <c r="M16" s="77"/>
      <c r="O16" s="1"/>
      <c r="P16" s="1"/>
    </row>
    <row r="17" ht="17.25">
      <c r="A17" s="57" t="s">
        <v>22</v>
      </c>
      <c r="B17" s="57"/>
      <c r="C17" s="57"/>
      <c r="D17" s="57"/>
      <c r="E17" s="57"/>
      <c r="F17" s="58">
        <v>509914745.88999999</v>
      </c>
      <c r="G17" s="58">
        <v>52.447600000000001</v>
      </c>
      <c r="H17" s="58">
        <v>3174.4755000000005</v>
      </c>
      <c r="I17" s="58">
        <f t="shared" si="2"/>
        <v>105.81585000000001</v>
      </c>
      <c r="J17" s="58">
        <v>351.51999999999998</v>
      </c>
      <c r="K17" s="58">
        <v>10778.249000000002</v>
      </c>
      <c r="L17" s="76">
        <v>12031.88862</v>
      </c>
      <c r="M17" s="77"/>
      <c r="O17" s="1"/>
      <c r="P17" s="1"/>
    </row>
    <row r="18" s="1" customFormat="1" ht="17.25">
      <c r="A18" s="57" t="s">
        <v>23</v>
      </c>
      <c r="B18" s="57"/>
      <c r="C18" s="57"/>
      <c r="D18" s="57"/>
      <c r="E18" s="57"/>
      <c r="F18" s="58">
        <v>509914745.88999999</v>
      </c>
      <c r="G18" s="58">
        <v>28.083600000000001</v>
      </c>
      <c r="H18" s="58">
        <v>3174.4755000000005</v>
      </c>
      <c r="I18" s="58">
        <f t="shared" si="2"/>
        <v>105.81585000000001</v>
      </c>
      <c r="J18" s="58">
        <v>218.25</v>
      </c>
      <c r="K18" s="58">
        <v>10778.249000000002</v>
      </c>
      <c r="L18" s="76">
        <v>7152.8335399999996</v>
      </c>
      <c r="M18" s="77"/>
      <c r="O18" s="1"/>
      <c r="P18" s="1"/>
    </row>
    <row r="19" s="1" customFormat="1" ht="17.25">
      <c r="A19" s="57" t="s">
        <v>24</v>
      </c>
      <c r="B19" s="57"/>
      <c r="C19" s="57"/>
      <c r="D19" s="57"/>
      <c r="E19" s="57"/>
      <c r="F19" s="58">
        <v>509914745.88999999</v>
      </c>
      <c r="G19" s="58">
        <v>61.091200000000001</v>
      </c>
      <c r="H19" s="58">
        <v>3174.4755000000005</v>
      </c>
      <c r="I19" s="58">
        <f t="shared" si="2"/>
        <v>105.81585000000001</v>
      </c>
      <c r="J19" s="58">
        <v>287.02999999999997</v>
      </c>
      <c r="K19" s="58">
        <v>10778.249000000002</v>
      </c>
      <c r="L19" s="76">
        <v>11118.92765</v>
      </c>
      <c r="M19" s="77"/>
      <c r="O19" s="1"/>
      <c r="P19" s="1"/>
    </row>
    <row r="20" ht="17.25">
      <c r="A20" s="57" t="s">
        <v>25</v>
      </c>
      <c r="B20" s="57"/>
      <c r="C20" s="57"/>
      <c r="D20" s="57"/>
      <c r="E20" s="57"/>
      <c r="F20" s="58">
        <v>509914745.88999999</v>
      </c>
      <c r="G20" s="58">
        <v>55.743899999999996</v>
      </c>
      <c r="H20" s="58">
        <v>3174.4755000000005</v>
      </c>
      <c r="I20" s="58">
        <f t="shared" si="2"/>
        <v>105.81585000000001</v>
      </c>
      <c r="J20" s="58">
        <v>235.49000000000001</v>
      </c>
      <c r="K20" s="58">
        <v>10778.249000000002</v>
      </c>
      <c r="L20" s="76">
        <v>9520.8172500000001</v>
      </c>
      <c r="M20" s="77"/>
      <c r="O20" s="1"/>
      <c r="P20" s="1"/>
    </row>
    <row r="21" ht="17.25">
      <c r="A21" s="57" t="s">
        <v>26</v>
      </c>
      <c r="B21" s="57"/>
      <c r="C21" s="57"/>
      <c r="D21" s="57"/>
      <c r="E21" s="57"/>
      <c r="F21" s="58">
        <v>509914745.88999999</v>
      </c>
      <c r="G21" s="58">
        <v>189.93799999999999</v>
      </c>
      <c r="H21" s="58">
        <v>3174.4755000000005</v>
      </c>
      <c r="I21" s="58">
        <f t="shared" si="2"/>
        <v>105.81585000000001</v>
      </c>
      <c r="J21" s="58">
        <v>509.68000000000001</v>
      </c>
      <c r="K21" s="58">
        <v>10778.249000000002</v>
      </c>
      <c r="L21" s="76">
        <v>25516.52749</v>
      </c>
      <c r="M21" s="77"/>
      <c r="O21" s="1"/>
      <c r="P21" s="1"/>
    </row>
    <row r="22" s="1" customFormat="1" ht="17.25">
      <c r="A22" s="57" t="s">
        <v>27</v>
      </c>
      <c r="B22" s="57"/>
      <c r="C22" s="57"/>
      <c r="D22" s="57"/>
      <c r="E22" s="57"/>
      <c r="F22" s="58">
        <v>509914745.88999999</v>
      </c>
      <c r="G22" s="58">
        <v>222.90000000000001</v>
      </c>
      <c r="H22" s="58">
        <v>3174.4755000000005</v>
      </c>
      <c r="I22" s="58">
        <f t="shared" si="2"/>
        <v>105.81585000000001</v>
      </c>
      <c r="J22" s="58">
        <v>421.05000000000001</v>
      </c>
      <c r="K22" s="58">
        <v>10778.249000000002</v>
      </c>
      <c r="L22" s="76">
        <v>25755.887330000001</v>
      </c>
      <c r="M22" s="77"/>
      <c r="O22" s="1"/>
      <c r="P22" s="1"/>
    </row>
    <row r="23" ht="17.25">
      <c r="A23" s="57" t="s">
        <v>28</v>
      </c>
      <c r="B23" s="57"/>
      <c r="C23" s="57"/>
      <c r="D23" s="57"/>
      <c r="E23" s="57"/>
      <c r="F23" s="58">
        <v>509914745.88999999</v>
      </c>
      <c r="G23" s="58">
        <v>31.734000000000002</v>
      </c>
      <c r="H23" s="58">
        <v>3174.4755000000005</v>
      </c>
      <c r="I23" s="58">
        <f t="shared" si="2"/>
        <v>105.81585000000001</v>
      </c>
      <c r="J23" s="58">
        <v>195.50999999999999</v>
      </c>
      <c r="K23" s="58">
        <v>10778.249000000002</v>
      </c>
      <c r="L23" s="76">
        <v>6873.6125400000001</v>
      </c>
      <c r="M23" s="77"/>
      <c r="O23" s="1"/>
      <c r="P23" s="1"/>
    </row>
    <row r="24" ht="17.25">
      <c r="A24" s="57" t="s">
        <v>29</v>
      </c>
      <c r="B24" s="57"/>
      <c r="C24" s="57"/>
      <c r="D24" s="57"/>
      <c r="E24" s="57"/>
      <c r="F24" s="58">
        <v>509914745.88999999</v>
      </c>
      <c r="G24" s="58">
        <v>34.149700000000003</v>
      </c>
      <c r="H24" s="58">
        <v>3174.4755000000005</v>
      </c>
      <c r="I24" s="58">
        <f t="shared" si="2"/>
        <v>105.81585000000001</v>
      </c>
      <c r="J24" s="58">
        <v>223.63999999999999</v>
      </c>
      <c r="K24" s="58">
        <v>10778.249000000002</v>
      </c>
      <c r="L24" s="76">
        <v>7710.2132000000001</v>
      </c>
      <c r="M24" s="77"/>
      <c r="O24" s="1"/>
      <c r="P24" s="1"/>
    </row>
    <row r="25" ht="17.25">
      <c r="A25" s="57" t="s">
        <v>30</v>
      </c>
      <c r="B25" s="57"/>
      <c r="C25" s="57"/>
      <c r="D25" s="57"/>
      <c r="E25" s="57"/>
      <c r="F25" s="58">
        <v>509914745.88999999</v>
      </c>
      <c r="G25" s="58">
        <v>120.48309999999999</v>
      </c>
      <c r="H25" s="58">
        <v>3174.4755000000005</v>
      </c>
      <c r="I25" s="58">
        <f t="shared" si="2"/>
        <v>105.81585000000001</v>
      </c>
      <c r="J25" s="58">
        <v>344.02999999999997</v>
      </c>
      <c r="K25" s="58">
        <v>10778.249000000002</v>
      </c>
      <c r="L25" s="76">
        <v>16676.118030000001</v>
      </c>
      <c r="M25" s="77"/>
      <c r="O25" s="1"/>
      <c r="P25" s="1"/>
    </row>
    <row r="26" ht="17.25">
      <c r="A26" s="57" t="s">
        <v>31</v>
      </c>
      <c r="B26" s="57"/>
      <c r="C26" s="57"/>
      <c r="D26" s="57"/>
      <c r="E26" s="57"/>
      <c r="F26" s="58">
        <v>509914745.88999999</v>
      </c>
      <c r="G26" s="58">
        <v>23.254999999999999</v>
      </c>
      <c r="H26" s="58">
        <v>3174.4755000000005</v>
      </c>
      <c r="I26" s="58">
        <f t="shared" si="2"/>
        <v>105.81585000000001</v>
      </c>
      <c r="J26" s="58">
        <v>180.47</v>
      </c>
      <c r="K26" s="58">
        <v>10778.249000000002</v>
      </c>
      <c r="L26" s="76">
        <v>5916.97145</v>
      </c>
      <c r="M26" s="77"/>
      <c r="O26" s="1"/>
      <c r="P26" s="1"/>
    </row>
    <row r="27" ht="17.25">
      <c r="A27" s="57" t="s">
        <v>32</v>
      </c>
      <c r="B27" s="57"/>
      <c r="C27" s="57"/>
      <c r="D27" s="57"/>
      <c r="E27" s="57"/>
      <c r="F27" s="58">
        <v>509914745.88999999</v>
      </c>
      <c r="G27" s="58">
        <v>66.524900000000002</v>
      </c>
      <c r="H27" s="58">
        <v>3174.4755000000005</v>
      </c>
      <c r="I27" s="58">
        <f t="shared" si="2"/>
        <v>105.81585000000001</v>
      </c>
      <c r="J27" s="58">
        <v>346.19999999999999</v>
      </c>
      <c r="K27" s="58">
        <v>10778.249000000002</v>
      </c>
      <c r="L27" s="76">
        <v>12903.64703</v>
      </c>
      <c r="M27" s="77"/>
      <c r="O27" s="1"/>
      <c r="P27" s="1"/>
    </row>
    <row r="28" ht="17.25">
      <c r="A28" s="57" t="s">
        <v>33</v>
      </c>
      <c r="B28" s="57"/>
      <c r="C28" s="57"/>
      <c r="D28" s="57"/>
      <c r="E28" s="57"/>
      <c r="F28" s="58">
        <v>509914745.88999999</v>
      </c>
      <c r="G28" s="58">
        <v>432.6345</v>
      </c>
      <c r="H28" s="58">
        <v>3174.4755000000005</v>
      </c>
      <c r="I28" s="58">
        <f t="shared" si="2"/>
        <v>105.81585000000001</v>
      </c>
      <c r="J28" s="58">
        <v>467.12</v>
      </c>
      <c r="K28" s="58">
        <v>10778.249000000002</v>
      </c>
      <c r="L28" s="76">
        <v>41708.709719999999</v>
      </c>
      <c r="M28" s="77"/>
      <c r="O28" s="1"/>
      <c r="P28" s="1"/>
    </row>
    <row r="29" ht="17.25">
      <c r="A29" s="57" t="s">
        <v>34</v>
      </c>
      <c r="B29" s="57"/>
      <c r="C29" s="57"/>
      <c r="D29" s="57"/>
      <c r="E29" s="57"/>
      <c r="F29" s="58">
        <v>509914745.88999999</v>
      </c>
      <c r="G29" s="58">
        <v>72.260999999999996</v>
      </c>
      <c r="H29" s="58">
        <v>3174.4755000000005</v>
      </c>
      <c r="I29" s="58">
        <f t="shared" si="2"/>
        <v>105.81585000000001</v>
      </c>
      <c r="J29" s="58">
        <v>333.14999999999998</v>
      </c>
      <c r="K29" s="58">
        <v>10778.249000000002</v>
      </c>
      <c r="L29" s="76">
        <v>13001.446309999999</v>
      </c>
      <c r="M29" s="77"/>
      <c r="O29" s="1"/>
      <c r="P29" s="1"/>
    </row>
    <row r="30" ht="17.25">
      <c r="A30" s="57" t="s">
        <v>35</v>
      </c>
      <c r="B30" s="57"/>
      <c r="C30" s="57"/>
      <c r="D30" s="57"/>
      <c r="E30" s="57"/>
      <c r="F30" s="58">
        <v>509914745.88999999</v>
      </c>
      <c r="G30" s="58">
        <v>12.5367</v>
      </c>
      <c r="H30" s="58">
        <v>3174.4755000000005</v>
      </c>
      <c r="I30" s="58">
        <f t="shared" si="2"/>
        <v>105.81585000000001</v>
      </c>
      <c r="J30" s="58">
        <v>149.31999999999999</v>
      </c>
      <c r="K30" s="58">
        <v>10778.249000000002</v>
      </c>
      <c r="L30" s="76">
        <v>4420.5612199999996</v>
      </c>
      <c r="M30" s="77"/>
      <c r="O30" s="1"/>
      <c r="P30" s="1"/>
    </row>
    <row r="31" s="1" customFormat="1" ht="17.25">
      <c r="A31" s="57" t="s">
        <v>36</v>
      </c>
      <c r="B31" s="57"/>
      <c r="C31" s="57"/>
      <c r="D31" s="57"/>
      <c r="E31" s="57"/>
      <c r="F31" s="58">
        <v>509914745.88999999</v>
      </c>
      <c r="G31" s="58">
        <v>34.516399999999997</v>
      </c>
      <c r="H31" s="58">
        <v>3174.4755000000005</v>
      </c>
      <c r="I31" s="58">
        <f t="shared" si="2"/>
        <v>105.81585000000001</v>
      </c>
      <c r="J31" s="58">
        <v>209.59</v>
      </c>
      <c r="K31" s="58">
        <v>10778.249000000002</v>
      </c>
      <c r="L31" s="76">
        <v>7403.8497500000003</v>
      </c>
      <c r="M31" s="77"/>
      <c r="O31" s="1"/>
      <c r="P31" s="1"/>
    </row>
    <row r="32" ht="17.25">
      <c r="A32" s="57" t="s">
        <v>37</v>
      </c>
      <c r="B32" s="57"/>
      <c r="C32" s="57"/>
      <c r="D32" s="57"/>
      <c r="E32" s="57"/>
      <c r="F32" s="58">
        <v>509914745.88999999</v>
      </c>
      <c r="G32" s="58">
        <v>119.56359999999999</v>
      </c>
      <c r="H32" s="58">
        <v>3174.4755000000005</v>
      </c>
      <c r="I32" s="58">
        <f t="shared" si="2"/>
        <v>105.81585000000001</v>
      </c>
      <c r="J32" s="58">
        <v>377.57999999999998</v>
      </c>
      <c r="K32" s="58">
        <v>10778.249000000002</v>
      </c>
      <c r="L32" s="76">
        <v>17404.575430000001</v>
      </c>
      <c r="M32" s="77"/>
      <c r="O32" s="1"/>
      <c r="P32" s="1"/>
    </row>
    <row r="33" ht="17.25">
      <c r="A33" s="57" t="s">
        <v>38</v>
      </c>
      <c r="B33" s="57"/>
      <c r="C33" s="57"/>
      <c r="D33" s="57"/>
      <c r="E33" s="57"/>
      <c r="F33" s="58">
        <v>509914745.88999999</v>
      </c>
      <c r="G33" s="58">
        <v>621.95609999999999</v>
      </c>
      <c r="H33" s="58">
        <v>3174.4755000000005</v>
      </c>
      <c r="I33" s="58">
        <f t="shared" si="2"/>
        <v>105.81585000000001</v>
      </c>
      <c r="J33" s="58">
        <v>917.45000000000005</v>
      </c>
      <c r="K33" s="58">
        <v>10778.249000000002</v>
      </c>
      <c r="L33" s="76">
        <v>65777.642760000002</v>
      </c>
      <c r="M33" s="77"/>
      <c r="O33" s="1"/>
      <c r="P33" s="1"/>
    </row>
    <row r="34" ht="17.25">
      <c r="A34" s="57" t="s">
        <v>39</v>
      </c>
      <c r="B34" s="57"/>
      <c r="C34" s="57"/>
      <c r="D34" s="57"/>
      <c r="E34" s="57"/>
      <c r="F34" s="58">
        <v>509914745.89000052</v>
      </c>
      <c r="G34" s="58">
        <v>253.14400000000001</v>
      </c>
      <c r="H34" s="58">
        <v>3174.4755000000005</v>
      </c>
      <c r="I34" s="58">
        <f t="shared" si="2"/>
        <v>105.81585000000001</v>
      </c>
      <c r="J34" s="58">
        <v>79.180000000000007</v>
      </c>
      <c r="K34" s="58">
        <v>10778.249000000002</v>
      </c>
      <c r="L34" s="76">
        <v>9371.7336799999994</v>
      </c>
      <c r="M34" s="77"/>
      <c r="O34" s="1"/>
      <c r="P34" s="1"/>
    </row>
    <row r="35" ht="17.25">
      <c r="A35" s="57" t="s">
        <v>40</v>
      </c>
      <c r="B35" s="57"/>
      <c r="C35" s="57"/>
      <c r="D35" s="57"/>
      <c r="E35" s="57"/>
      <c r="F35" s="58">
        <v>509914745.89000058</v>
      </c>
      <c r="G35" s="58">
        <v>83.053899999999999</v>
      </c>
      <c r="H35" s="58">
        <v>3174.4755000000005</v>
      </c>
      <c r="I35" s="58">
        <f t="shared" si="2"/>
        <v>105.81585000000001</v>
      </c>
      <c r="J35" s="58">
        <v>415.27999999999997</v>
      </c>
      <c r="K35" s="58">
        <v>10778.249000000002</v>
      </c>
      <c r="L35" s="76">
        <v>15709.06508</v>
      </c>
      <c r="M35" s="77"/>
      <c r="O35" s="1"/>
      <c r="P35" s="1"/>
    </row>
    <row r="36" s="1" customFormat="1" ht="17.25">
      <c r="A36" s="57" t="s">
        <v>41</v>
      </c>
      <c r="B36" s="57"/>
      <c r="C36" s="57"/>
      <c r="D36" s="57"/>
      <c r="E36" s="57"/>
      <c r="F36" s="58">
        <v>509914745.89000058</v>
      </c>
      <c r="G36" s="58">
        <v>9.9000000000000004</v>
      </c>
      <c r="H36" s="58">
        <v>3174.4755000000005</v>
      </c>
      <c r="I36" s="58">
        <f t="shared" si="2"/>
        <v>105.81585000000001</v>
      </c>
      <c r="J36" s="58">
        <v>72.328999999999994</v>
      </c>
      <c r="K36" s="58">
        <v>10778.249000000002</v>
      </c>
      <c r="L36" s="76">
        <v>2412.5017800000001</v>
      </c>
      <c r="M36" s="77"/>
      <c r="O36" s="1"/>
      <c r="P36" s="1"/>
    </row>
    <row r="37" s="1" customFormat="1" ht="17.25">
      <c r="A37" s="57" t="s">
        <v>42</v>
      </c>
      <c r="B37" s="57"/>
      <c r="C37" s="57"/>
      <c r="D37" s="57"/>
      <c r="E37" s="57"/>
      <c r="F37" s="58">
        <v>509914745.89000058</v>
      </c>
      <c r="G37" s="58">
        <v>73.656199999999998</v>
      </c>
      <c r="H37" s="58">
        <v>3174.4755000000005</v>
      </c>
      <c r="I37" s="58">
        <f t="shared" si="2"/>
        <v>105.81585000000001</v>
      </c>
      <c r="J37" s="58">
        <v>290.14999999999998</v>
      </c>
      <c r="K37" s="58">
        <v>10778.249000000002</v>
      </c>
      <c r="L37" s="76">
        <v>12083.161959999999</v>
      </c>
      <c r="M37" s="77"/>
      <c r="O37" s="1"/>
      <c r="P37" s="1"/>
    </row>
    <row r="38" s="1" customFormat="1" ht="17.25">
      <c r="A38" s="57" t="s">
        <v>43</v>
      </c>
      <c r="B38" s="57"/>
      <c r="C38" s="57"/>
      <c r="D38" s="57"/>
      <c r="E38" s="57"/>
      <c r="F38" s="58">
        <v>509914745.89000064</v>
      </c>
      <c r="G38" s="58">
        <v>125.907</v>
      </c>
      <c r="H38" s="58">
        <v>3174.4755000000005</v>
      </c>
      <c r="I38" s="58">
        <f t="shared" si="2"/>
        <v>105.81585000000001</v>
      </c>
      <c r="J38" s="58">
        <v>481.13999999999999</v>
      </c>
      <c r="K38" s="58">
        <v>10778.249000000002</v>
      </c>
      <c r="L38" s="76">
        <v>20303.79838</v>
      </c>
      <c r="M38" s="77"/>
      <c r="O38" s="1"/>
      <c r="P38" s="1"/>
    </row>
    <row r="39" ht="17.25">
      <c r="A39" s="57" t="s">
        <v>44</v>
      </c>
      <c r="B39" s="57"/>
      <c r="C39" s="57"/>
      <c r="D39" s="57"/>
      <c r="E39" s="57"/>
      <c r="F39" s="58">
        <v>509914745.89000064</v>
      </c>
      <c r="G39" s="58">
        <v>227.95740000000001</v>
      </c>
      <c r="H39" s="58">
        <v>3174.4755000000005</v>
      </c>
      <c r="I39" s="58">
        <f t="shared" si="2"/>
        <v>105.81585000000001</v>
      </c>
      <c r="J39" s="58">
        <v>552.67999999999995</v>
      </c>
      <c r="K39" s="58">
        <v>10778.249000000002</v>
      </c>
      <c r="L39" s="76">
        <v>29227.966970000001</v>
      </c>
      <c r="M39" s="77"/>
      <c r="O39" s="1"/>
      <c r="P39" s="1"/>
    </row>
    <row r="40" s="1" customFormat="1" ht="17.25">
      <c r="A40" s="57" t="s">
        <v>45</v>
      </c>
      <c r="B40" s="57"/>
      <c r="C40" s="57"/>
      <c r="D40" s="57"/>
      <c r="E40" s="57"/>
      <c r="F40" s="58">
        <v>509914745.89000064</v>
      </c>
      <c r="G40" s="58">
        <v>29.718</v>
      </c>
      <c r="H40" s="58">
        <v>3174.4755000000005</v>
      </c>
      <c r="I40" s="58">
        <f t="shared" si="2"/>
        <v>105.81585000000001</v>
      </c>
      <c r="J40" s="58">
        <v>176.13</v>
      </c>
      <c r="K40" s="58">
        <v>10778.249000000002</v>
      </c>
      <c r="L40" s="76">
        <v>6272.31657</v>
      </c>
      <c r="M40" s="77"/>
      <c r="O40" s="1"/>
      <c r="P40" s="1"/>
    </row>
    <row r="41" ht="17.25">
      <c r="A41" s="57" t="s">
        <v>46</v>
      </c>
      <c r="B41" s="57"/>
      <c r="C41" s="57"/>
      <c r="D41" s="57"/>
      <c r="E41" s="57"/>
      <c r="F41" s="58">
        <v>509914745.8900007</v>
      </c>
      <c r="G41" s="58">
        <v>24.390000000000001</v>
      </c>
      <c r="H41" s="58">
        <v>3174.4755000000005</v>
      </c>
      <c r="I41" s="58">
        <f t="shared" si="2"/>
        <v>105.81585000000001</v>
      </c>
      <c r="J41" s="58">
        <v>137.03</v>
      </c>
      <c r="K41" s="58">
        <v>10778.249000000002</v>
      </c>
      <c r="L41" s="76">
        <v>4969.8396599999996</v>
      </c>
      <c r="M41" s="77"/>
      <c r="O41" s="1"/>
      <c r="P41" s="1"/>
    </row>
    <row r="42" s="1" customFormat="1" ht="17.25">
      <c r="A42" s="57" t="s">
        <v>47</v>
      </c>
      <c r="B42" s="57"/>
      <c r="C42" s="57"/>
      <c r="D42" s="57"/>
      <c r="E42" s="57"/>
      <c r="F42" s="58">
        <v>509914745.8900007</v>
      </c>
      <c r="G42" s="58">
        <v>68.043000000000006</v>
      </c>
      <c r="H42" s="58">
        <v>3174.4755000000005</v>
      </c>
      <c r="I42" s="58">
        <f t="shared" si="2"/>
        <v>105.81585000000001</v>
      </c>
      <c r="J42" s="58">
        <v>312.37</v>
      </c>
      <c r="K42" s="58">
        <v>10778.249000000002</v>
      </c>
      <c r="L42" s="76">
        <v>12210.98667</v>
      </c>
      <c r="M42" s="77"/>
      <c r="O42" s="1"/>
      <c r="P42" s="1"/>
    </row>
    <row r="43" ht="17.25">
      <c r="A43" s="57" t="s">
        <v>48</v>
      </c>
      <c r="B43" s="57"/>
      <c r="C43" s="57"/>
      <c r="D43" s="57"/>
      <c r="E43" s="57"/>
      <c r="F43" s="58">
        <v>509914745.89000076</v>
      </c>
      <c r="G43" s="58">
        <v>48.420000000000002</v>
      </c>
      <c r="H43" s="58">
        <v>3174.4755000000005</v>
      </c>
      <c r="I43" s="58">
        <f t="shared" si="2"/>
        <v>105.81585000000001</v>
      </c>
      <c r="J43" s="58">
        <v>453.86000000000001</v>
      </c>
      <c r="K43" s="58">
        <v>10778.249000000002</v>
      </c>
      <c r="L43" s="76">
        <v>14167.3014</v>
      </c>
      <c r="M43" s="77"/>
      <c r="O43" s="1"/>
      <c r="P43" s="1"/>
    </row>
    <row r="44" ht="17.25">
      <c r="A44" s="57" t="s">
        <v>49</v>
      </c>
      <c r="B44" s="57"/>
      <c r="C44" s="57"/>
      <c r="D44" s="57"/>
      <c r="E44" s="57"/>
      <c r="F44" s="58">
        <v>509914745.89000076</v>
      </c>
      <c r="G44" s="58">
        <v>36.066699999999997</v>
      </c>
      <c r="H44" s="58">
        <v>3174.4755000000005</v>
      </c>
      <c r="I44" s="58">
        <f t="shared" si="2"/>
        <v>105.81585000000001</v>
      </c>
      <c r="J44" s="58">
        <v>231.83999999999997</v>
      </c>
      <c r="K44" s="58">
        <v>10778.249000000002</v>
      </c>
      <c r="L44" s="76">
        <v>8040.0327200000002</v>
      </c>
      <c r="M44" s="77"/>
      <c r="O44" s="1"/>
      <c r="P44" s="1"/>
    </row>
    <row r="45" ht="17.25">
      <c r="A45" s="57" t="s">
        <v>50</v>
      </c>
      <c r="B45" s="57"/>
      <c r="C45" s="57"/>
      <c r="D45" s="57"/>
      <c r="E45" s="57"/>
      <c r="F45" s="58">
        <v>509914745.89000076</v>
      </c>
      <c r="G45" s="58">
        <v>43.0428</v>
      </c>
      <c r="H45" s="58">
        <v>3174.4755000000005</v>
      </c>
      <c r="I45" s="58">
        <f t="shared" si="2"/>
        <v>105.81585000000001</v>
      </c>
      <c r="J45" s="58">
        <v>216.19999999999999</v>
      </c>
      <c r="K45" s="58">
        <v>10778.249000000002</v>
      </c>
      <c r="L45" s="76">
        <v>8164.4399000000003</v>
      </c>
      <c r="M45" s="77"/>
      <c r="O45" s="1"/>
      <c r="P45" s="1"/>
    </row>
    <row r="46" ht="17.25">
      <c r="A46" s="57" t="s">
        <v>51</v>
      </c>
      <c r="B46" s="57"/>
      <c r="C46" s="57"/>
      <c r="D46" s="57"/>
      <c r="E46" s="57"/>
      <c r="F46" s="58">
        <v>509914745.89000082</v>
      </c>
      <c r="G46" s="61">
        <v>851.23019999999997</v>
      </c>
      <c r="H46" s="58">
        <v>3174.4755000000005</v>
      </c>
      <c r="I46" s="58">
        <f t="shared" si="2"/>
        <v>105.81585000000001</v>
      </c>
      <c r="J46" s="58">
        <v>635.08000000000004</v>
      </c>
      <c r="K46" s="58">
        <v>10778.249000000002</v>
      </c>
      <c r="L46" s="76">
        <v>22521.4395</v>
      </c>
      <c r="M46" s="77"/>
      <c r="O46" s="1"/>
      <c r="P46" s="1"/>
    </row>
    <row r="47" ht="17.25">
      <c r="A47" s="57" t="s">
        <v>52</v>
      </c>
      <c r="B47" s="57"/>
      <c r="C47" s="57"/>
      <c r="D47" s="57"/>
      <c r="E47" s="57"/>
      <c r="F47" s="58">
        <v>509914745.89000082</v>
      </c>
      <c r="G47" s="61">
        <v>485.17700000000002</v>
      </c>
      <c r="H47" s="58">
        <v>3174.4755000000005</v>
      </c>
      <c r="I47" s="58">
        <f t="shared" si="2"/>
        <v>105.81585000000001</v>
      </c>
      <c r="J47" s="58">
        <v>274.31999999999999</v>
      </c>
      <c r="K47" s="58">
        <v>10778.249000000002</v>
      </c>
      <c r="L47" s="76">
        <v>13987.73223</v>
      </c>
      <c r="M47" s="77"/>
      <c r="O47" s="1"/>
      <c r="P47" s="1"/>
    </row>
    <row r="48" ht="17.25">
      <c r="A48" s="57" t="s">
        <v>53</v>
      </c>
      <c r="B48" s="57"/>
      <c r="C48" s="57"/>
      <c r="D48" s="57"/>
      <c r="E48" s="57"/>
      <c r="F48" s="58">
        <v>509914745.89000082</v>
      </c>
      <c r="G48" s="61">
        <v>268.98950000000002</v>
      </c>
      <c r="H48" s="58">
        <v>3174.4755000000005</v>
      </c>
      <c r="I48" s="58">
        <f t="shared" si="2"/>
        <v>105.81585000000001</v>
      </c>
      <c r="J48" s="58">
        <v>142.28</v>
      </c>
      <c r="K48" s="58">
        <v>10778.249000000002</v>
      </c>
      <c r="L48" s="76">
        <v>10864.351849999999</v>
      </c>
      <c r="M48" s="77"/>
      <c r="O48" s="1"/>
      <c r="P48" s="1"/>
    </row>
    <row r="49" ht="17.25">
      <c r="A49" s="62" t="s">
        <v>54</v>
      </c>
      <c r="B49" s="62"/>
      <c r="C49" s="62"/>
      <c r="D49" s="62"/>
      <c r="E49" s="62"/>
      <c r="F49" s="61"/>
      <c r="G49" s="61"/>
      <c r="H49" s="61"/>
      <c r="I49" s="61"/>
      <c r="J49" s="58"/>
      <c r="K49" s="61"/>
      <c r="L49" s="78">
        <f>SUM(L15:M48)</f>
        <v>509914.74589000002</v>
      </c>
      <c r="M49" s="78"/>
      <c r="O49" s="65"/>
    </row>
    <row r="50">
      <c r="A50" s="62" t="s">
        <v>55</v>
      </c>
      <c r="B50" s="62"/>
      <c r="C50" s="62"/>
      <c r="D50" s="62"/>
      <c r="E50" s="62"/>
      <c r="F50" s="61"/>
      <c r="G50" s="66"/>
      <c r="H50" s="61"/>
      <c r="I50" s="61"/>
      <c r="J50" s="61"/>
      <c r="K50" s="61"/>
      <c r="L50" s="79"/>
      <c r="M50" s="79"/>
    </row>
    <row r="51" ht="17.25">
      <c r="A51" s="62" t="s">
        <v>56</v>
      </c>
      <c r="B51" s="62"/>
      <c r="C51" s="62"/>
      <c r="D51" s="62"/>
      <c r="E51" s="62"/>
      <c r="F51" s="61"/>
      <c r="G51" s="66"/>
      <c r="H51" s="61"/>
      <c r="I51" s="61"/>
      <c r="J51" s="61"/>
      <c r="K51" s="61"/>
      <c r="L51" s="78">
        <f>L15++L16+L17+L20+L21+L23+L24+L25+L26++L27+L28+L29+L30+L32+L33+L35+L39+L41+L45+L44+L43</f>
        <v>348455.22499999998</v>
      </c>
      <c r="M51" s="78"/>
    </row>
    <row r="52" ht="17.25">
      <c r="A52" s="62" t="s">
        <v>57</v>
      </c>
      <c r="B52" s="62"/>
      <c r="C52" s="62"/>
      <c r="D52" s="62"/>
      <c r="E52" s="62"/>
      <c r="F52" s="61"/>
      <c r="G52" s="66"/>
      <c r="H52" s="61"/>
      <c r="I52" s="61"/>
      <c r="J52" s="61"/>
      <c r="K52" s="61"/>
      <c r="L52" s="78">
        <f>L42+L40+L38+L37+L36+L31+L22+L19+L18</f>
        <v>104714.26363</v>
      </c>
      <c r="M52" s="78"/>
    </row>
    <row r="53" ht="17.25">
      <c r="A53" s="62" t="s">
        <v>58</v>
      </c>
      <c r="B53" s="62"/>
      <c r="C53" s="62"/>
      <c r="D53" s="62"/>
      <c r="E53" s="62"/>
      <c r="F53" s="61"/>
      <c r="G53" s="66"/>
      <c r="H53" s="61"/>
      <c r="I53" s="61"/>
      <c r="J53" s="61"/>
      <c r="K53" s="61"/>
      <c r="L53" s="78">
        <f>L48+L47+L46+L34</f>
        <v>56745.257259999998</v>
      </c>
      <c r="M53" s="78"/>
    </row>
    <row r="54" ht="14.2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ht="87.75" customHeight="1">
      <c r="A55" s="68" t="s">
        <v>59</v>
      </c>
      <c r="B55" s="68"/>
      <c r="C55" s="68"/>
      <c r="D55" s="68"/>
      <c r="E55" s="68"/>
      <c r="F55" s="68"/>
      <c r="G55" s="68"/>
      <c r="H55" s="68"/>
      <c r="I55" s="68"/>
      <c r="J55" s="68"/>
      <c r="K55" s="68"/>
      <c r="L55" s="68"/>
      <c r="M55" s="68"/>
    </row>
    <row r="56" ht="14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="80" customFormat="1" ht="19.5">
      <c r="A57" s="69" t="s">
        <v>60</v>
      </c>
      <c r="B57" s="69"/>
      <c r="C57" s="69"/>
      <c r="D57" s="69"/>
      <c r="E57" s="69"/>
      <c r="F57" s="69"/>
      <c r="G57" s="69"/>
      <c r="H57" s="69"/>
      <c r="I57" s="70"/>
      <c r="J57" s="70"/>
      <c r="K57" s="70"/>
      <c r="L57" s="71" t="s">
        <v>61</v>
      </c>
      <c r="M57" s="71"/>
      <c r="O57" s="80"/>
    </row>
    <row r="58" ht="17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</row>
    <row r="59" ht="14.25">
      <c r="F59" s="1"/>
      <c r="G59" s="1"/>
    </row>
    <row r="60" ht="14.25">
      <c r="A60" s="1"/>
      <c r="F60" s="1"/>
      <c r="G60" s="1"/>
      <c r="K60" s="1"/>
    </row>
    <row r="61" ht="16.5">
      <c r="F61" s="72"/>
      <c r="G61" s="72"/>
    </row>
    <row r="62" ht="14.25">
      <c r="A62" s="1"/>
      <c r="E62" s="1"/>
      <c r="F62" s="73"/>
      <c r="G62" s="1"/>
      <c r="I62" s="1"/>
      <c r="J62" s="1"/>
      <c r="K62" s="1"/>
      <c r="L62" s="1"/>
    </row>
    <row r="63" ht="14.25">
      <c r="A63" s="1"/>
      <c r="B63" s="1"/>
      <c r="C63" s="1"/>
      <c r="D63" s="1"/>
      <c r="E63" s="1"/>
      <c r="F63" s="73"/>
      <c r="G63" s="1"/>
      <c r="H63" s="1"/>
      <c r="I63" s="1"/>
      <c r="J63" s="1"/>
      <c r="K63" s="1"/>
      <c r="L63" s="1"/>
      <c r="M63" s="1"/>
    </row>
    <row r="64" ht="14.25">
      <c r="F64" s="1"/>
      <c r="G64" s="1"/>
    </row>
    <row r="65" ht="14.25">
      <c r="F65" s="1"/>
      <c r="G65" s="1"/>
    </row>
    <row r="66" ht="14.25">
      <c r="F66" s="1"/>
      <c r="G66" s="1"/>
    </row>
    <row r="67" ht="14.25">
      <c r="F67" s="1"/>
      <c r="G67" s="1"/>
    </row>
    <row r="68" ht="14.25">
      <c r="F68" s="1"/>
      <c r="G68" s="1"/>
    </row>
    <row r="69" ht="14.25">
      <c r="F69" s="1"/>
      <c r="G69" s="1"/>
    </row>
    <row r="70" ht="14.25">
      <c r="F70" s="1"/>
      <c r="G70" s="1"/>
    </row>
    <row r="71" ht="14.25">
      <c r="F71" s="1"/>
      <c r="G71" s="1"/>
    </row>
    <row r="72" ht="14.25">
      <c r="F72" s="1"/>
      <c r="G72" s="1"/>
    </row>
    <row r="73" ht="14.25">
      <c r="F73" s="1"/>
      <c r="G73" s="1"/>
    </row>
    <row r="74" ht="14.25">
      <c r="F74" s="1"/>
      <c r="G74" s="1"/>
    </row>
    <row r="75" ht="14.25">
      <c r="F75" s="1"/>
      <c r="G75" s="1"/>
    </row>
    <row r="76" ht="14.25">
      <c r="F76" s="1"/>
      <c r="G76" s="1"/>
    </row>
    <row r="77" ht="14.25">
      <c r="F77" s="1"/>
      <c r="G77" s="1"/>
    </row>
    <row r="78" ht="14.25">
      <c r="F78" s="1"/>
      <c r="G78" s="1"/>
    </row>
    <row r="79" ht="14.25">
      <c r="F79" s="1"/>
      <c r="G79" s="1"/>
    </row>
    <row r="80" ht="14.25">
      <c r="F80" s="1"/>
      <c r="G80" s="1"/>
    </row>
    <row r="81" ht="14.25">
      <c r="F81" s="1"/>
      <c r="G81" s="1"/>
    </row>
    <row r="82" ht="14.25">
      <c r="F82" s="1"/>
      <c r="G82" s="1"/>
    </row>
    <row r="83" ht="14.25">
      <c r="F83" s="1"/>
      <c r="G83" s="1"/>
    </row>
    <row r="84" ht="14.25">
      <c r="F84" s="1"/>
      <c r="G84" s="1"/>
    </row>
    <row r="85" ht="14.25">
      <c r="F85" s="1"/>
      <c r="G85" s="1"/>
    </row>
    <row r="86" ht="14.25">
      <c r="F86" s="1"/>
      <c r="G86" s="1"/>
    </row>
    <row r="87" ht="14.25">
      <c r="F87" s="1"/>
      <c r="G87" s="1"/>
    </row>
    <row r="88" ht="14.25">
      <c r="F88" s="1"/>
      <c r="G88" s="1"/>
    </row>
    <row r="89" ht="14.25">
      <c r="F89" s="1"/>
      <c r="G89" s="1"/>
    </row>
    <row r="90" ht="14.25">
      <c r="F90" s="1"/>
      <c r="G90" s="1"/>
    </row>
    <row r="91" ht="14.25">
      <c r="F91" s="1"/>
      <c r="G91" s="1"/>
    </row>
    <row r="92" ht="14.25">
      <c r="F92" s="1"/>
      <c r="G92" s="1"/>
    </row>
    <row r="93" ht="14.25">
      <c r="F93" s="1"/>
      <c r="G93" s="1"/>
    </row>
    <row r="94" ht="14.25">
      <c r="F94" s="1"/>
      <c r="G94" s="1"/>
    </row>
    <row r="95" ht="14.25">
      <c r="F95" s="1"/>
      <c r="G95" s="1"/>
    </row>
    <row r="96" ht="14.25">
      <c r="F96" s="1"/>
      <c r="G96" s="1"/>
    </row>
    <row r="97" ht="14.25">
      <c r="F97" s="1"/>
      <c r="G97" s="1"/>
    </row>
    <row r="98" ht="14.25">
      <c r="F98" s="1"/>
      <c r="G98" s="1"/>
    </row>
    <row r="99" ht="14.25">
      <c r="G99" s="1"/>
    </row>
    <row r="100" ht="14.25">
      <c r="G100" s="1"/>
    </row>
    <row r="101" ht="14.25">
      <c r="G101" s="1"/>
    </row>
    <row r="102" ht="14.25">
      <c r="G102" s="1"/>
    </row>
    <row r="103" ht="14.25">
      <c r="G103" s="1"/>
    </row>
  </sheetData>
  <mergeCells count="88">
    <mergeCell ref="A1:M1"/>
    <mergeCell ref="L3:M3"/>
    <mergeCell ref="A8:M8"/>
    <mergeCell ref="A13:E13"/>
    <mergeCell ref="L13:M13"/>
    <mergeCell ref="A14:E14"/>
    <mergeCell ref="L14:M14"/>
    <mergeCell ref="A15:E15"/>
    <mergeCell ref="L15:M15"/>
    <mergeCell ref="A16:E16"/>
    <mergeCell ref="L16:M16"/>
    <mergeCell ref="A17:E17"/>
    <mergeCell ref="L17:M17"/>
    <mergeCell ref="A18:E18"/>
    <mergeCell ref="L18:M18"/>
    <mergeCell ref="A19:E19"/>
    <mergeCell ref="L19:M19"/>
    <mergeCell ref="A20:E20"/>
    <mergeCell ref="L20:M20"/>
    <mergeCell ref="A21:E21"/>
    <mergeCell ref="L21:M21"/>
    <mergeCell ref="A22:E22"/>
    <mergeCell ref="L22:M22"/>
    <mergeCell ref="A23:E23"/>
    <mergeCell ref="L23:M23"/>
    <mergeCell ref="A24:E24"/>
    <mergeCell ref="L24:M24"/>
    <mergeCell ref="A25:E25"/>
    <mergeCell ref="L25:M25"/>
    <mergeCell ref="A26:E26"/>
    <mergeCell ref="L26:M26"/>
    <mergeCell ref="A27:E27"/>
    <mergeCell ref="L27:M27"/>
    <mergeCell ref="A28:E28"/>
    <mergeCell ref="L28:M28"/>
    <mergeCell ref="A29:E29"/>
    <mergeCell ref="L29:M29"/>
    <mergeCell ref="A30:E30"/>
    <mergeCell ref="L30:M30"/>
    <mergeCell ref="A31:E31"/>
    <mergeCell ref="L31:M31"/>
    <mergeCell ref="A32:E32"/>
    <mergeCell ref="L32:M32"/>
    <mergeCell ref="A33:E33"/>
    <mergeCell ref="L33:M33"/>
    <mergeCell ref="A34:E34"/>
    <mergeCell ref="L34:M34"/>
    <mergeCell ref="A35:E35"/>
    <mergeCell ref="L35:M35"/>
    <mergeCell ref="A36:E36"/>
    <mergeCell ref="L36:M36"/>
    <mergeCell ref="A37:E37"/>
    <mergeCell ref="L37:M37"/>
    <mergeCell ref="A38:E38"/>
    <mergeCell ref="L38:M38"/>
    <mergeCell ref="A39:E39"/>
    <mergeCell ref="L39:M39"/>
    <mergeCell ref="A40:E40"/>
    <mergeCell ref="L40:M40"/>
    <mergeCell ref="A41:E41"/>
    <mergeCell ref="L41:M41"/>
    <mergeCell ref="A42:E42"/>
    <mergeCell ref="L42:M42"/>
    <mergeCell ref="A43:E43"/>
    <mergeCell ref="L43:M43"/>
    <mergeCell ref="A44:E44"/>
    <mergeCell ref="L44:M44"/>
    <mergeCell ref="A45:E45"/>
    <mergeCell ref="L45:M45"/>
    <mergeCell ref="A46:E46"/>
    <mergeCell ref="L46:M46"/>
    <mergeCell ref="A47:E47"/>
    <mergeCell ref="L47:M47"/>
    <mergeCell ref="A48:E48"/>
    <mergeCell ref="L48:M48"/>
    <mergeCell ref="A49:E49"/>
    <mergeCell ref="L49:M49"/>
    <mergeCell ref="A50:E50"/>
    <mergeCell ref="L50:M50"/>
    <mergeCell ref="A51:E51"/>
    <mergeCell ref="L51:M51"/>
    <mergeCell ref="A52:E52"/>
    <mergeCell ref="L52:M52"/>
    <mergeCell ref="A53:E53"/>
    <mergeCell ref="L53:M53"/>
    <mergeCell ref="A55:M55"/>
    <mergeCell ref="A57:H57"/>
    <mergeCell ref="L57:M57"/>
  </mergeCells>
  <printOptions headings="0" gridLines="0"/>
  <pageMargins left="0.70866141732283461" right="0.70866141732283461" top="0.74803149606299213" bottom="0.74803149606299213" header="0.31496062992125984" footer="0.31496062992125984"/>
  <pageSetup paperSize="9" scale="34" firstPageNumber="1" fitToWidth="1" fitToHeight="1" pageOrder="downThenOver" orientation="landscape" usePrinterDefaults="1" blackAndWhite="0" draft="0" cellComments="none" useFirstPageNumber="1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  <Company>MFNSO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revision>25</cp:revision>
  <dcterms:created xsi:type="dcterms:W3CDTF">2012-06-08T04:38:17Z</dcterms:created>
  <dcterms:modified xsi:type="dcterms:W3CDTF">2025-10-20T03:17:29Z</dcterms:modified>
</cp:coreProperties>
</file>